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" l="1"/>
  <c r="H38" i="2"/>
  <c r="H28" i="2"/>
  <c r="G28" i="2"/>
  <c r="H18" i="2"/>
  <c r="G18" i="2"/>
  <c r="H12" i="2"/>
  <c r="H85" i="2" s="1"/>
  <c r="G12" i="2"/>
  <c r="D77" i="2" l="1"/>
  <c r="E77" i="2"/>
  <c r="F77" i="2"/>
  <c r="G77" i="2"/>
  <c r="D72" i="2"/>
  <c r="E72" i="2"/>
  <c r="F72" i="2"/>
  <c r="G72" i="2"/>
  <c r="D64" i="2"/>
  <c r="E64" i="2"/>
  <c r="F64" i="2"/>
  <c r="G64" i="2"/>
  <c r="D54" i="2"/>
  <c r="E54" i="2"/>
  <c r="F54" i="2"/>
  <c r="G54" i="2"/>
  <c r="D47" i="2"/>
  <c r="E47" i="2"/>
  <c r="F47" i="2"/>
  <c r="G47" i="2"/>
  <c r="E12" i="2" l="1"/>
  <c r="F12" i="2"/>
  <c r="I12" i="2"/>
  <c r="J12" i="2"/>
  <c r="K12" i="2"/>
  <c r="L12" i="2"/>
  <c r="M12" i="2"/>
  <c r="N12" i="2"/>
  <c r="O12" i="2"/>
  <c r="B13" i="2" l="1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L54" i="2"/>
  <c r="B54" i="2" l="1"/>
  <c r="B47" i="2"/>
  <c r="B38" i="2"/>
  <c r="B18" i="2"/>
  <c r="B80" i="2"/>
  <c r="B77" i="2"/>
  <c r="B72" i="2"/>
  <c r="B69" i="2"/>
  <c r="B64" i="2"/>
  <c r="B28" i="2"/>
  <c r="B12" i="2"/>
  <c r="N18" i="2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1" i="2"/>
  <c r="D22" i="2"/>
  <c r="D26" i="2"/>
  <c r="D15" i="2"/>
  <c r="D12" i="2" s="1"/>
  <c r="P12" i="2" s="1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F18" i="2"/>
  <c r="D18" i="2"/>
  <c r="J38" i="2"/>
  <c r="F38" i="2"/>
  <c r="D38" i="2"/>
  <c r="J18" i="2"/>
  <c r="E18" i="2"/>
  <c r="I28" i="2"/>
  <c r="E28" i="2"/>
  <c r="J28" i="2"/>
  <c r="F28" i="2"/>
  <c r="D28" i="2"/>
  <c r="I18" i="2"/>
  <c r="P28" i="2" l="1"/>
  <c r="P38" i="2"/>
  <c r="P18" i="2"/>
  <c r="F85" i="2"/>
  <c r="G85" i="2"/>
  <c r="D85" i="2"/>
  <c r="I85" i="2" l="1"/>
  <c r="J85" i="2" l="1"/>
  <c r="B85" i="2" l="1"/>
  <c r="K85" i="2"/>
  <c r="M85" i="2" l="1"/>
  <c r="E85" i="2"/>
  <c r="P85" i="2" l="1"/>
  <c r="C55" i="2"/>
  <c r="C54" i="2"/>
  <c r="C23" i="2"/>
  <c r="C65" i="2"/>
  <c r="C64" i="2"/>
  <c r="C78" i="2"/>
  <c r="C77" i="2"/>
  <c r="C51" i="2"/>
  <c r="C71" i="2"/>
  <c r="C32" i="2"/>
  <c r="C28" i="2"/>
  <c r="C79" i="2"/>
  <c r="C21" i="2"/>
  <c r="C81" i="2"/>
  <c r="C42" i="2"/>
  <c r="C14" i="2"/>
  <c r="C74" i="2"/>
  <c r="C25" i="2"/>
  <c r="C44" i="2"/>
  <c r="C73" i="2"/>
  <c r="C72" i="2"/>
  <c r="C70" i="2"/>
  <c r="C69" i="2"/>
  <c r="C68" i="2"/>
  <c r="C45" i="2"/>
  <c r="C57" i="2"/>
  <c r="C83" i="2"/>
  <c r="C50" i="2"/>
  <c r="C49" i="2"/>
  <c r="C15" i="2"/>
  <c r="C40" i="2"/>
  <c r="C38" i="2"/>
  <c r="C47" i="2"/>
  <c r="C48" i="2"/>
  <c r="C13" i="2"/>
  <c r="C12" i="2"/>
  <c r="C85" i="2"/>
  <c r="C62" i="2"/>
  <c r="C17" i="2"/>
  <c r="C43" i="2"/>
  <c r="C36" i="2"/>
  <c r="C61" i="2"/>
  <c r="C46" i="2"/>
  <c r="C66" i="2"/>
  <c r="C75" i="2"/>
  <c r="C63" i="2"/>
  <c r="C24" i="2"/>
  <c r="C41" i="2"/>
  <c r="C18" i="2"/>
  <c r="C19" i="2"/>
  <c r="C67" i="2"/>
  <c r="C76" i="2"/>
  <c r="C84" i="2"/>
  <c r="C33" i="2"/>
  <c r="C82" i="2"/>
  <c r="C52" i="2"/>
  <c r="C16" i="2"/>
  <c r="C53" i="2"/>
  <c r="C80" i="2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<sst xmlns="http://schemas.openxmlformats.org/spreadsheetml/2006/main" count="97" uniqueCount="97">
  <si>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</si>
  <si>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</si>
  <si>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</si>
  <si>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</si>
  <si>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</si>
  <si>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</si>
  <si>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</si>
  <si>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</si>
  <si>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</si>
  <si>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</si>
  <si>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</si>
  <si>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</si>
  <si>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</si>
  <si>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</si>
  <si>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</si>
  <si>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</si>
  <si>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</si>
  <si>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</si>
  <si>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</si>
  <si>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</si>
  <si>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</si>
  <si>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</si>
  <si>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</si>
  <si>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</si>
  <si>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</si>
  <si>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</si>
  <si>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</si>
  <si>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</si>
  <si>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</si>
  <si>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</si>
  <si>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</si>
  <si>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</si>
  <si>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</si>
  <si>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</si>
  <si>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</si>
  <si>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</si>
  <si>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</si>
  <si>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</si>
  <si>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</si>
  <si>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</si>
  <si>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</si>
  <si>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</si>
  <si>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</si>
  <si>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</si>
  <si>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</si>
  <si>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</si>
  <si>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</si>
  <si>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</si>
  <si>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</si>
  <si>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</si>
  <si>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</si>
  <si>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</si>
  <si>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</si>
  <si>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</si>
  <si>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</si>
  <si>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</si>
  <si>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</si>
  <si>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</si>
  <si>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</si>
  <si>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</si>
  <si>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</si>
  <si>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</si>
  <si>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</si>
  <si>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</si>
  <si>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</si>
  <si>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</si>
  <si>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</si>
  <si>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</si>
  <si>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</si>
  <si>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</si>
  <si>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</si>
  <si>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</si>
  <si>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</si>
  <si>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</si>
  <si>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</si>
  <si>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</si>
  <si>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</si>
  <si>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</si>
  <si>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</si>
  <si>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</si>
  <si>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</si>
  <si>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</si>
  <si>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</si>
  <si>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</si>
  <si>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</si>
  <si>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</si>
  <si>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</si>
  <si>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</si>
  <si>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</si>
  <si>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</si>
  <si>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</si>
  <si>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</si>
  <si>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</si>
  <si>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</si>
  <si>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</si>
  <si>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 xml:space="preserve">2.3.3 - PAPEL, CARTON E IMPRESOS </t>
  </si>
  <si>
    <t>AL 31 DE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</si>
</sst>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8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0</xdr:col>
      <xdr:colOff>1475851</xdr:colOff>
      <xdr:row>88</xdr:row>
      <xdr:rowOff>83736</xdr:rowOff>
    </xdr:from>
    <xdr:to>
      <xdr:col>0</xdr:col>
      <xdr:colOff>3447526</xdr:colOff>
      <xdr:row>92</xdr:row>
      <xdr:rowOff>36111</xdr:rowOff>
    </xdr:to>
    <xdr:sp macro="" textlink="">
      <xdr:nvSpPr>
        <xdr:cNvPr id="3" name="Rectángulo 2"/>
        <xdr:cNvSpPr/>
      </xdr:nvSpPr>
      <xdr:spPr>
        <a:xfrm>
          <a:off x="1475851" y="17396209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88</xdr:row>
      <xdr:rowOff>0</xdr:rowOff>
    </xdr:from>
    <xdr:to>
      <xdr:col>5</xdr:col>
      <xdr:colOff>68035</xdr:colOff>
      <xdr:row>92</xdr:row>
      <xdr:rowOff>73025</xdr:rowOff>
    </xdr:to>
    <xdr:sp macro="" textlink="">
      <xdr:nvSpPr>
        <xdr:cNvPr id="4" name="Rectángulo 3"/>
        <xdr:cNvSpPr/>
      </xdr:nvSpPr>
      <xdr:spPr>
        <a:xfrm>
          <a:off x="6908242" y="17312473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88</xdr:row>
      <xdr:rowOff>0</xdr:rowOff>
    </xdr:from>
    <xdr:to>
      <xdr:col>9</xdr:col>
      <xdr:colOff>161925</xdr:colOff>
      <xdr:row>91</xdr:row>
      <xdr:rowOff>131257</xdr:rowOff>
    </xdr:to>
    <xdr:sp macro="" textlink="">
      <xdr:nvSpPr>
        <xdr:cNvPr id="5" name="Rectángulo 4"/>
        <xdr:cNvSpPr/>
      </xdr:nvSpPr>
      <xdr:spPr>
        <a:xfrm>
          <a:off x="11471868" y="17312473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</row>
        <row r="15">
          <cell r="B15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91" zoomScaleNormal="91" workbookViewId="0">
      <selection activeCell="H93" sqref="H9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5" width="17.140625" style="1" customWidth="1"/>
    <col min="6" max="7" width="17.140625" style="49" customWidth="1"/>
    <col min="8" max="10" width="17.140625" style="1" customWidth="1"/>
    <col min="11" max="11" width="22" style="1" customWidth="1"/>
    <col min="12" max="13" width="17.140625" style="1" customWidth="1"/>
    <col min="14" max="14" width="17.140625" style="49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65</v>
      </c>
      <c r="B9" s="56" t="s">
        <v>89</v>
      </c>
      <c r="C9" s="56" t="s">
        <v>88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76</v>
      </c>
      <c r="E10" s="6" t="s">
        <v>77</v>
      </c>
      <c r="F10" s="47" t="s">
        <v>78</v>
      </c>
      <c r="G10" s="47" t="s">
        <v>79</v>
      </c>
      <c r="H10" s="52" t="s">
        <v>80</v>
      </c>
      <c r="I10" s="6" t="s">
        <v>81</v>
      </c>
      <c r="J10" s="6" t="s">
        <v>82</v>
      </c>
      <c r="K10" s="6" t="s">
        <v>83</v>
      </c>
      <c r="L10" s="6" t="s">
        <v>84</v>
      </c>
      <c r="M10" s="6" t="s">
        <v>85</v>
      </c>
      <c r="N10" s="47" t="s">
        <v>86</v>
      </c>
      <c r="O10" s="6" t="s">
        <v>87</v>
      </c>
      <c r="P10" s="6" t="s">
        <v>75</v>
      </c>
    </row>
    <row r="11" spans="1:16" x14ac:dyDescent="0.25">
      <c r="A11" s="7" t="s">
        <v>0</v>
      </c>
      <c r="B11" s="8"/>
      <c r="C11" s="8"/>
      <c r="D11" s="8"/>
      <c r="E11" s="8"/>
      <c r="F11" s="48"/>
      <c r="G11" s="48"/>
      <c r="H11" s="8"/>
      <c r="I11" s="8"/>
      <c r="J11" s="8"/>
      <c r="K11" s="8"/>
      <c r="L11" s="8"/>
      <c r="M11" s="8"/>
      <c r="N11" s="48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 ca="1">SUM(C13:C17)</f>
        <v>1238237227</v>
      </c>
      <c r="D12" s="11">
        <f>SUM(D13:D17)</f>
        <v>1707318.34</v>
      </c>
      <c r="E12" s="11">
        <f t="shared" ref="E12:O12" si="0">SUM(E13:E17)</f>
        <v>105959026.51000001</v>
      </c>
      <c r="F12" s="11">
        <f t="shared" si="0"/>
        <v>57575954.090000004</v>
      </c>
      <c r="G12" s="11">
        <f t="shared" si="0"/>
        <v>62915461.32</v>
      </c>
      <c r="H12" s="11">
        <f t="shared" si="0"/>
        <v>81036745.99000001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309194506.25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f ca="1">'P2 Presupuesto Aprobado-Ejec '!C13</f>
        <v>1087585384</v>
      </c>
      <c r="D13" s="16">
        <v>326150</v>
      </c>
      <c r="E13" s="16">
        <v>90483107.609999999</v>
      </c>
      <c r="F13" s="17">
        <v>48673785.5</v>
      </c>
      <c r="G13" s="17">
        <v>53104058.289999999</v>
      </c>
      <c r="H13" s="16">
        <v>69200909.590000004</v>
      </c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261788010.99000001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f ca="1">'P2 Presupuesto Aprobado-Ejec '!C14</f>
        <v>48096796</v>
      </c>
      <c r="D14" s="16">
        <v>1331300</v>
      </c>
      <c r="E14" s="16">
        <v>1487200</v>
      </c>
      <c r="F14" s="17">
        <v>1391300</v>
      </c>
      <c r="G14" s="17">
        <v>1470300</v>
      </c>
      <c r="H14" s="16">
        <v>1509806.67</v>
      </c>
      <c r="I14" s="16"/>
      <c r="J14" s="16"/>
      <c r="K14" s="17"/>
      <c r="L14" s="17"/>
      <c r="M14" s="17"/>
      <c r="N14" s="17"/>
      <c r="O14" s="18"/>
      <c r="P14" s="19">
        <f t="shared" si="1"/>
        <v>7189906.6699999999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f ca="1">'P2 Presupuesto Aprobado-Ejec '!C15</f>
        <v>6500000</v>
      </c>
      <c r="D15" s="16">
        <f>'[2]Plantilla Ejecución '!B15</f>
        <v>0</v>
      </c>
      <c r="E15" s="16">
        <v>426850</v>
      </c>
      <c r="F15" s="17">
        <v>298300</v>
      </c>
      <c r="G15" s="17">
        <v>347250</v>
      </c>
      <c r="H15" s="17">
        <v>541400</v>
      </c>
      <c r="I15" s="16"/>
      <c r="J15" s="16"/>
      <c r="K15" s="17"/>
      <c r="L15" s="17"/>
      <c r="M15" s="17"/>
      <c r="N15" s="17"/>
      <c r="O15" s="18"/>
      <c r="P15" s="19">
        <f t="shared" si="1"/>
        <v>1613800</v>
      </c>
    </row>
    <row r="16" spans="1:16" x14ac:dyDescent="0.25">
      <c r="A16" s="13" t="s">
        <v>5</v>
      </c>
      <c r="B16" s="51">
        <f>'[1]P1 Presupuesto Aprobado'!D16</f>
        <v>0</v>
      </c>
      <c r="C16" s="17">
        <f ca="1">'P2 Presupuesto Aprobado-Ejec '!C16</f>
        <v>0</v>
      </c>
      <c r="D16" s="18"/>
      <c r="E16" s="18"/>
      <c r="F16" s="17"/>
      <c r="G16" s="17"/>
      <c r="H16" s="17">
        <v>9784629.7300000004</v>
      </c>
      <c r="I16" s="18"/>
      <c r="J16" s="18"/>
      <c r="K16" s="20"/>
      <c r="L16" s="17"/>
      <c r="M16" s="17"/>
      <c r="N16" s="17"/>
      <c r="O16" s="18"/>
      <c r="P16" s="19">
        <f t="shared" si="1"/>
        <v>9784629.7300000004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f ca="1">'P2 Presupuesto Aprobado-Ejec '!C17</f>
        <v>96055047</v>
      </c>
      <c r="D17" s="16">
        <v>49868.34</v>
      </c>
      <c r="E17" s="16">
        <v>13561868.9</v>
      </c>
      <c r="F17" s="17">
        <v>7212568.5899999999</v>
      </c>
      <c r="G17" s="17">
        <v>7993853.0300000003</v>
      </c>
      <c r="H17" s="16"/>
      <c r="I17" s="16"/>
      <c r="J17" s="16"/>
      <c r="K17" s="17"/>
      <c r="L17" s="17"/>
      <c r="M17" s="17"/>
      <c r="N17" s="17"/>
      <c r="O17" s="18"/>
      <c r="P17" s="19">
        <f t="shared" si="1"/>
        <v>28818158.859999999</v>
      </c>
    </row>
    <row r="18" spans="1:16" x14ac:dyDescent="0.25">
      <c r="A18" s="9" t="s">
        <v>7</v>
      </c>
      <c r="B18" s="21">
        <f>SUM(B19:B27)</f>
        <v>769419012</v>
      </c>
      <c r="C18" s="21">
        <f ca="1">SUM(C19:C27)</f>
        <v>769419012</v>
      </c>
      <c r="D18" s="11">
        <f t="shared" ref="D18:N18" si="2">SUM(D19:D27)</f>
        <v>2370736.56</v>
      </c>
      <c r="E18" s="11">
        <f t="shared" si="2"/>
        <v>8346218.5099999998</v>
      </c>
      <c r="F18" s="11">
        <f t="shared" si="2"/>
        <v>5400342.5199999996</v>
      </c>
      <c r="G18" s="11">
        <f>SUM(G19:G27)</f>
        <v>15563288.199999999</v>
      </c>
      <c r="H18" s="11">
        <f>SUM(H19:H27)</f>
        <v>6716446.3700000001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38397032.159999996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f ca="1">'P2 Presupuesto Aprobado-Ejec '!C19</f>
        <v>29040000</v>
      </c>
      <c r="D19" s="16">
        <v>2289340.75</v>
      </c>
      <c r="E19" s="16">
        <v>2190457.35</v>
      </c>
      <c r="F19" s="17">
        <v>2330391.42</v>
      </c>
      <c r="G19" s="17">
        <v>2157908.5699999998</v>
      </c>
      <c r="H19" s="16">
        <v>2516953.13</v>
      </c>
      <c r="I19" s="16"/>
      <c r="J19" s="16"/>
      <c r="K19" s="17"/>
      <c r="L19" s="17"/>
      <c r="M19" s="17"/>
      <c r="N19" s="17"/>
      <c r="O19" s="18"/>
      <c r="P19" s="19">
        <f t="shared" si="1"/>
        <v>11485051.219999999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22914293</v>
      </c>
      <c r="D20" s="16"/>
      <c r="E20" s="16">
        <v>845812</v>
      </c>
      <c r="F20" s="17">
        <v>156084.5</v>
      </c>
      <c r="G20" s="17">
        <v>415572.11</v>
      </c>
      <c r="H20" s="16">
        <v>204160.06</v>
      </c>
      <c r="I20" s="16"/>
      <c r="J20" s="16"/>
      <c r="K20" s="17"/>
      <c r="L20" s="17"/>
      <c r="M20" s="17"/>
      <c r="N20" s="17"/>
      <c r="O20" s="18"/>
      <c r="P20" s="19">
        <f t="shared" si="1"/>
        <v>1621628.67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f ca="1">'P2 Presupuesto Aprobado-Ejec '!C21</f>
        <v>11770870</v>
      </c>
      <c r="D21" s="16">
        <f>'[2]Plantilla Ejecución '!B20</f>
        <v>0</v>
      </c>
      <c r="E21" s="16">
        <v>1484402.5</v>
      </c>
      <c r="F21" s="17">
        <v>877087.5</v>
      </c>
      <c r="G21" s="17">
        <v>549662.5</v>
      </c>
      <c r="H21" s="16">
        <v>1406437.5</v>
      </c>
      <c r="I21" s="16"/>
      <c r="J21" s="16"/>
      <c r="K21" s="17"/>
      <c r="L21" s="17"/>
      <c r="M21" s="17"/>
      <c r="N21" s="17"/>
      <c r="O21" s="18"/>
      <c r="P21" s="19">
        <f t="shared" si="1"/>
        <v>4317590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500340</v>
      </c>
      <c r="D22" s="16">
        <f>'[2]Plantilla Ejecución '!B21</f>
        <v>0</v>
      </c>
      <c r="E22" s="16"/>
      <c r="F22" s="17"/>
      <c r="G22" s="17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f ca="1">'P2 Presupuesto Aprobado-Ejec '!C23</f>
        <v>26980000</v>
      </c>
      <c r="D23" s="16"/>
      <c r="E23" s="16">
        <v>1884596.86</v>
      </c>
      <c r="F23" s="17">
        <v>871109.93</v>
      </c>
      <c r="G23" s="17">
        <v>2099319.04</v>
      </c>
      <c r="H23" s="16">
        <v>978744.69</v>
      </c>
      <c r="I23" s="16"/>
      <c r="J23" s="16"/>
      <c r="K23" s="17"/>
      <c r="L23" s="17"/>
      <c r="M23" s="17"/>
      <c r="N23" s="17"/>
      <c r="O23" s="18"/>
      <c r="P23" s="19">
        <f t="shared" si="1"/>
        <v>5833770.5199999996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f ca="1">'P2 Presupuesto Aprobado-Ejec '!C24</f>
        <v>12700000</v>
      </c>
      <c r="D24" s="16">
        <v>81395.81</v>
      </c>
      <c r="E24" s="16">
        <v>840714.67</v>
      </c>
      <c r="F24" s="17">
        <v>676936.38</v>
      </c>
      <c r="G24" s="17">
        <v>4614346.4800000004</v>
      </c>
      <c r="H24" s="16">
        <v>448074.79</v>
      </c>
      <c r="I24" s="16"/>
      <c r="J24" s="16"/>
      <c r="K24" s="17"/>
      <c r="L24" s="17"/>
      <c r="M24" s="17"/>
      <c r="N24" s="17"/>
      <c r="O24" s="18"/>
      <c r="P24" s="19">
        <f t="shared" si="1"/>
        <v>6661468.1299999999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f ca="1">'P2 Presupuesto Aprobado-Ejec '!C25</f>
        <v>33899033</v>
      </c>
      <c r="D25" s="16"/>
      <c r="E25" s="16"/>
      <c r="F25" s="17">
        <v>332055</v>
      </c>
      <c r="G25" s="17">
        <v>143075</v>
      </c>
      <c r="H25" s="16">
        <v>16520</v>
      </c>
      <c r="I25" s="16"/>
      <c r="J25" s="16"/>
      <c r="K25" s="17"/>
      <c r="L25" s="17"/>
      <c r="M25" s="17"/>
      <c r="N25" s="17"/>
      <c r="O25" s="18"/>
      <c r="P25" s="19">
        <f t="shared" si="1"/>
        <v>491650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614062652</v>
      </c>
      <c r="D26" s="16">
        <f>'[2]Plantilla Ejecución '!B25</f>
        <v>0</v>
      </c>
      <c r="E26" s="16">
        <v>1100235.1299999999</v>
      </c>
      <c r="F26" s="17">
        <v>156677.79</v>
      </c>
      <c r="G26" s="17">
        <v>3324855</v>
      </c>
      <c r="H26" s="16">
        <v>1048432.36</v>
      </c>
      <c r="I26" s="16"/>
      <c r="J26" s="16"/>
      <c r="K26" s="46"/>
      <c r="L26" s="17"/>
      <c r="M26" s="17"/>
      <c r="N26" s="17"/>
      <c r="O26" s="18"/>
      <c r="P26" s="19">
        <f t="shared" si="1"/>
        <v>5630200.2800000003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13051824</v>
      </c>
      <c r="D27" s="16"/>
      <c r="E27" s="16"/>
      <c r="F27" s="17"/>
      <c r="G27" s="17">
        <v>2258549.5</v>
      </c>
      <c r="H27" s="16">
        <v>97123.839999999997</v>
      </c>
      <c r="I27" s="16"/>
      <c r="J27" s="16"/>
      <c r="K27" s="17"/>
      <c r="L27" s="17"/>
      <c r="M27" s="17"/>
      <c r="N27" s="17"/>
      <c r="O27" s="18"/>
      <c r="P27" s="19">
        <f t="shared" si="1"/>
        <v>2355673.34</v>
      </c>
    </row>
    <row r="28" spans="1:16" x14ac:dyDescent="0.25">
      <c r="A28" s="9" t="s">
        <v>17</v>
      </c>
      <c r="B28" s="21">
        <f>SUM(B29:B37)</f>
        <v>80029183</v>
      </c>
      <c r="C28" s="21">
        <f ca="1">SUM(C29:C37)</f>
        <v>80029183</v>
      </c>
      <c r="D28" s="11">
        <f t="shared" ref="D28:E28" si="3">SUM(D29:D37)</f>
        <v>0</v>
      </c>
      <c r="E28" s="11">
        <f t="shared" si="3"/>
        <v>55561.72</v>
      </c>
      <c r="F28" s="11">
        <f t="shared" ref="F28:K28" si="4">SUM(F29:F37)</f>
        <v>305066.74</v>
      </c>
      <c r="G28" s="11">
        <f t="shared" si="4"/>
        <v>390100.24</v>
      </c>
      <c r="H28" s="11">
        <f t="shared" si="4"/>
        <v>677946.29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ref="L28:N28" si="5">SUM(L29:L37)</f>
        <v>0</v>
      </c>
      <c r="M28" s="11">
        <f t="shared" si="5"/>
        <v>0</v>
      </c>
      <c r="N28" s="11">
        <f t="shared" si="5"/>
        <v>0</v>
      </c>
      <c r="O28" s="22"/>
      <c r="P28" s="12">
        <f t="shared" si="1"/>
        <v>1428674.99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3360000</v>
      </c>
      <c r="D29" s="16">
        <f>'[2]Plantilla Ejecución '!B28</f>
        <v>0</v>
      </c>
      <c r="E29" s="16">
        <v>35320</v>
      </c>
      <c r="F29" s="17">
        <v>17000</v>
      </c>
      <c r="G29" s="17"/>
      <c r="H29" s="16">
        <v>69600</v>
      </c>
      <c r="I29" s="16"/>
      <c r="J29" s="16"/>
      <c r="K29" s="17"/>
      <c r="L29" s="17"/>
      <c r="M29" s="18"/>
      <c r="N29" s="17"/>
      <c r="O29" s="18"/>
      <c r="P29" s="19">
        <f t="shared" si="1"/>
        <v>121920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1744323</v>
      </c>
      <c r="D30" s="16">
        <f>'[2]Plantilla Ejecución '!B29</f>
        <v>0</v>
      </c>
      <c r="E30" s="16"/>
      <c r="F30" s="17"/>
      <c r="G30" s="17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95</v>
      </c>
      <c r="B31" s="14">
        <f>'[1]P1 Presupuesto Aprobado'!D31</f>
        <v>4891986</v>
      </c>
      <c r="C31" s="17">
        <v>8891986</v>
      </c>
      <c r="D31" s="16">
        <f>'[2]Plantilla Ejecución '!B30</f>
        <v>0</v>
      </c>
      <c r="E31" s="16"/>
      <c r="F31" s="17">
        <v>129999.84</v>
      </c>
      <c r="G31" s="17"/>
      <c r="H31" s="16"/>
      <c r="I31" s="16"/>
      <c r="J31" s="16"/>
      <c r="K31" s="17"/>
      <c r="L31" s="17"/>
      <c r="M31" s="17"/>
      <c r="N31" s="17"/>
      <c r="O31" s="18"/>
      <c r="P31" s="19">
        <f t="shared" si="1"/>
        <v>129999.84</v>
      </c>
    </row>
    <row r="32" spans="1:16" x14ac:dyDescent="0.25">
      <c r="A32" s="13" t="s">
        <v>20</v>
      </c>
      <c r="B32" s="14">
        <f>'[1]P1 Presupuesto Aprobado'!D32</f>
        <v>0</v>
      </c>
      <c r="C32" s="17">
        <f ca="1">'P2 Presupuesto Aprobado-Ejec '!C32</f>
        <v>0</v>
      </c>
      <c r="D32" s="16">
        <f>'[2]Plantilla Ejecución '!B31</f>
        <v>0</v>
      </c>
      <c r="E32" s="16"/>
      <c r="F32" s="17"/>
      <c r="G32" s="17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21</v>
      </c>
      <c r="B33" s="14">
        <f>'[1]P1 Presupuesto Aprobado'!D33</f>
        <v>7018000</v>
      </c>
      <c r="C33" s="17">
        <f ca="1">'P2 Presupuesto Aprobado-Ejec '!C33</f>
        <v>4665265.6500000004</v>
      </c>
      <c r="D33" s="16">
        <f>'[2]Plantilla Ejecución '!B32</f>
        <v>0</v>
      </c>
      <c r="E33" s="16"/>
      <c r="F33" s="17"/>
      <c r="G33" s="17">
        <v>356360</v>
      </c>
      <c r="H33" s="16">
        <v>72762.929999999993</v>
      </c>
      <c r="I33" s="16"/>
      <c r="J33" s="16"/>
      <c r="K33" s="17"/>
      <c r="L33" s="17"/>
      <c r="M33" s="17"/>
      <c r="N33" s="17"/>
      <c r="O33" s="18"/>
      <c r="P33" s="19">
        <f t="shared" si="1"/>
        <v>429122.93</v>
      </c>
    </row>
    <row r="34" spans="1:16" x14ac:dyDescent="0.25">
      <c r="A34" s="13" t="s">
        <v>22</v>
      </c>
      <c r="B34" s="14">
        <f>'[1]P1 Presupuesto Aprobado'!D34</f>
        <v>2620678</v>
      </c>
      <c r="C34" s="17">
        <v>2952743.32</v>
      </c>
      <c r="D34" s="16">
        <f>'[2]Plantilla Ejecución '!B33</f>
        <v>0</v>
      </c>
      <c r="E34" s="16"/>
      <c r="F34" s="17"/>
      <c r="G34" s="17">
        <v>33740.239999999998</v>
      </c>
      <c r="H34" s="16"/>
      <c r="I34" s="16"/>
      <c r="J34" s="16"/>
      <c r="K34" s="17"/>
      <c r="L34" s="17"/>
      <c r="M34" s="17"/>
      <c r="N34" s="17"/>
      <c r="O34" s="18"/>
      <c r="P34" s="19">
        <f t="shared" si="1"/>
        <v>33740.239999999998</v>
      </c>
    </row>
    <row r="35" spans="1:16" x14ac:dyDescent="0.25">
      <c r="A35" s="13" t="s">
        <v>23</v>
      </c>
      <c r="B35" s="14">
        <f>'[1]P1 Presupuesto Aprobado'!D35</f>
        <v>45427433</v>
      </c>
      <c r="C35" s="17">
        <v>46943136.82</v>
      </c>
      <c r="D35" s="16">
        <f>'[2]Plantilla Ejecución '!B34</f>
        <v>0</v>
      </c>
      <c r="E35" s="16"/>
      <c r="F35" s="17"/>
      <c r="G35" s="17"/>
      <c r="H35" s="16">
        <v>122986.16</v>
      </c>
      <c r="I35" s="16"/>
      <c r="J35" s="16"/>
      <c r="K35" s="17"/>
      <c r="L35" s="17"/>
      <c r="M35" s="17"/>
      <c r="N35" s="17"/>
      <c r="O35" s="18"/>
      <c r="P35" s="19">
        <f t="shared" si="1"/>
        <v>122986.16</v>
      </c>
    </row>
    <row r="36" spans="1:16" x14ac:dyDescent="0.25">
      <c r="A36" s="13" t="s">
        <v>24</v>
      </c>
      <c r="B36" s="17">
        <f>'[1]P1 Presupuesto Aprobado'!D36</f>
        <v>0</v>
      </c>
      <c r="C36" s="17">
        <f ca="1">'P2 Presupuesto Aprobado-Ejec '!C36</f>
        <v>0</v>
      </c>
      <c r="D36" s="16">
        <f>'[2]Plantilla Ejecución '!B35</f>
        <v>0</v>
      </c>
      <c r="E36" s="18"/>
      <c r="F36" s="17"/>
      <c r="G36" s="17"/>
      <c r="H36" s="16">
        <v>412597.2</v>
      </c>
      <c r="I36" s="18"/>
      <c r="J36" s="18"/>
      <c r="K36" s="17"/>
      <c r="L36" s="17"/>
      <c r="M36" s="17"/>
      <c r="N36" s="17"/>
      <c r="O36" s="18"/>
      <c r="P36" s="19">
        <f t="shared" si="1"/>
        <v>412597.2</v>
      </c>
    </row>
    <row r="37" spans="1:16" x14ac:dyDescent="0.25">
      <c r="A37" s="13" t="s">
        <v>25</v>
      </c>
      <c r="B37" s="14">
        <f>'[1]P1 Presupuesto Aprobado'!D37</f>
        <v>13091086</v>
      </c>
      <c r="C37" s="17">
        <v>15971728.210000001</v>
      </c>
      <c r="D37" s="18"/>
      <c r="E37" s="16">
        <v>20241.72</v>
      </c>
      <c r="F37" s="17">
        <v>158066.9</v>
      </c>
      <c r="G37" s="17"/>
      <c r="H37" s="18"/>
      <c r="I37" s="16"/>
      <c r="J37" s="16"/>
      <c r="K37" s="17"/>
      <c r="L37" s="17"/>
      <c r="M37" s="17"/>
      <c r="N37" s="17"/>
      <c r="O37" s="18"/>
      <c r="P37" s="19">
        <f t="shared" si="1"/>
        <v>178308.62</v>
      </c>
    </row>
    <row r="38" spans="1:16" x14ac:dyDescent="0.25">
      <c r="A38" s="9" t="s">
        <v>26</v>
      </c>
      <c r="B38" s="21">
        <f>SUM(B39:B46)</f>
        <v>1102355819</v>
      </c>
      <c r="C38" s="21">
        <f ca="1">SUM(C39:C46)</f>
        <v>1102355819</v>
      </c>
      <c r="D38" s="11">
        <f t="shared" ref="D38:I38" si="6">SUM(D39:D49)</f>
        <v>18105951.829999998</v>
      </c>
      <c r="E38" s="11">
        <f t="shared" si="6"/>
        <v>23771182.460000001</v>
      </c>
      <c r="F38" s="11">
        <f t="shared" si="6"/>
        <v>18993212.229999997</v>
      </c>
      <c r="G38" s="11">
        <f t="shared" si="6"/>
        <v>257922676.44999999</v>
      </c>
      <c r="H38" s="11">
        <f t="shared" si="6"/>
        <v>97325953.819999993</v>
      </c>
      <c r="I38" s="11">
        <f t="shared" si="6"/>
        <v>0</v>
      </c>
      <c r="J38" s="11">
        <f>SUM(J39:J49)</f>
        <v>0</v>
      </c>
      <c r="K38" s="11">
        <f>SUM(K39:K49)</f>
        <v>0</v>
      </c>
      <c r="L38" s="11">
        <f t="shared" ref="L38:N38" si="7">SUM(L39:L49)</f>
        <v>0</v>
      </c>
      <c r="M38" s="11">
        <f t="shared" si="7"/>
        <v>0</v>
      </c>
      <c r="N38" s="11">
        <f t="shared" si="7"/>
        <v>0</v>
      </c>
      <c r="O38" s="22"/>
      <c r="P38" s="12">
        <f t="shared" si="1"/>
        <v>416118976.78999996</v>
      </c>
    </row>
    <row r="39" spans="1:16" x14ac:dyDescent="0.25">
      <c r="A39" s="13" t="s">
        <v>27</v>
      </c>
      <c r="B39" s="14">
        <f>'[1]P1 Presupuesto Aprobado'!D39</f>
        <v>161843140</v>
      </c>
      <c r="C39" s="17">
        <v>161843140</v>
      </c>
      <c r="D39" s="16">
        <f>'[2]Plantilla Ejecución '!B37</f>
        <v>0</v>
      </c>
      <c r="E39" s="16">
        <v>3616083.12</v>
      </c>
      <c r="F39" s="17">
        <v>887260.4</v>
      </c>
      <c r="G39" s="17">
        <v>18147772.309999999</v>
      </c>
      <c r="H39" s="16">
        <v>328294</v>
      </c>
      <c r="I39" s="16"/>
      <c r="J39" s="16"/>
      <c r="K39" s="17"/>
      <c r="L39" s="17"/>
      <c r="M39" s="17"/>
      <c r="N39" s="17"/>
      <c r="O39" s="18"/>
      <c r="P39" s="19">
        <f t="shared" si="1"/>
        <v>22979409.829999998</v>
      </c>
    </row>
    <row r="40" spans="1:16" x14ac:dyDescent="0.25">
      <c r="A40" s="13" t="s">
        <v>28</v>
      </c>
      <c r="B40" s="14">
        <f>'[1]P1 Presupuesto Aprobado'!D40</f>
        <v>923319911</v>
      </c>
      <c r="C40" s="17">
        <f ca="1">'P2 Presupuesto Aprobado-Ejec '!C40</f>
        <v>923319911</v>
      </c>
      <c r="D40" s="16">
        <v>18105951.829999998</v>
      </c>
      <c r="E40" s="16">
        <v>18105951.829999998</v>
      </c>
      <c r="F40" s="17">
        <v>18105951.829999998</v>
      </c>
      <c r="G40" s="17">
        <v>226716334.50999999</v>
      </c>
      <c r="H40" s="16">
        <v>96997659.819999993</v>
      </c>
      <c r="I40" s="16"/>
      <c r="J40" s="16"/>
      <c r="K40" s="17"/>
      <c r="L40" s="17"/>
      <c r="M40" s="17"/>
      <c r="N40" s="17"/>
      <c r="O40" s="18"/>
      <c r="P40" s="19">
        <f t="shared" si="1"/>
        <v>378031849.81999999</v>
      </c>
    </row>
    <row r="41" spans="1:16" x14ac:dyDescent="0.25">
      <c r="A41" s="13" t="s">
        <v>29</v>
      </c>
      <c r="B41" s="51">
        <f>'[1]P1 Presupuesto Aprobado'!D41</f>
        <v>0</v>
      </c>
      <c r="C41" s="17">
        <f ca="1">'P2 Presupuesto Aprobado-Ejec '!C41</f>
        <v>0</v>
      </c>
      <c r="D41" s="16">
        <f>'[2]Plantilla Ejecución '!B39</f>
        <v>0</v>
      </c>
      <c r="E41" s="16"/>
      <c r="F41" s="17"/>
      <c r="G41" s="17">
        <v>13058569.630000001</v>
      </c>
      <c r="H41" s="16"/>
      <c r="I41" s="16"/>
      <c r="J41" s="18"/>
      <c r="K41" s="17"/>
      <c r="L41" s="17"/>
      <c r="M41" s="17"/>
      <c r="N41" s="17"/>
      <c r="O41" s="18"/>
      <c r="P41" s="19">
        <f t="shared" si="1"/>
        <v>13058569.630000001</v>
      </c>
    </row>
    <row r="42" spans="1:16" x14ac:dyDescent="0.25">
      <c r="A42" s="13" t="s">
        <v>30</v>
      </c>
      <c r="B42" s="51">
        <f>'[1]P1 Presupuesto Aprobado'!D42</f>
        <v>0</v>
      </c>
      <c r="C42" s="17">
        <f ca="1">'P2 Presupuesto Aprobado-Ejec '!C42</f>
        <v>0</v>
      </c>
      <c r="D42" s="18"/>
      <c r="E42" s="18"/>
      <c r="F42" s="17"/>
      <c r="G42" s="17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31</v>
      </c>
      <c r="B43" s="51">
        <f>'[1]P1 Presupuesto Aprobado'!D43</f>
        <v>0</v>
      </c>
      <c r="C43" s="17">
        <f ca="1">'P2 Presupuesto Aprobado-Ejec '!C43</f>
        <v>0</v>
      </c>
      <c r="D43" s="18"/>
      <c r="E43" s="18"/>
      <c r="F43" s="17"/>
      <c r="G43" s="17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32</v>
      </c>
      <c r="B44" s="14">
        <f>'[1]P1 Presupuesto Aprobado'!D44</f>
        <v>0</v>
      </c>
      <c r="C44" s="23">
        <f ca="1">'P2 Presupuesto Aprobado-Ejec '!C44</f>
        <v>0</v>
      </c>
      <c r="D44" s="18"/>
      <c r="E44" s="18"/>
      <c r="F44" s="17"/>
      <c r="G44" s="17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33</v>
      </c>
      <c r="B45" s="24">
        <f>'[1]P1 Presupuesto Aprobado'!D45</f>
        <v>17192768</v>
      </c>
      <c r="C45" s="23">
        <f ca="1">'P2 Presupuesto Aprobado-Ejec '!C45</f>
        <v>19179768</v>
      </c>
      <c r="D45" s="18"/>
      <c r="E45" s="17">
        <v>2049147.51</v>
      </c>
      <c r="F45" s="17"/>
      <c r="G45" s="17"/>
      <c r="H45" s="18"/>
      <c r="I45" s="18"/>
      <c r="J45" s="16"/>
      <c r="K45" s="17"/>
      <c r="L45" s="17"/>
      <c r="M45" s="17"/>
      <c r="N45" s="17"/>
      <c r="O45" s="18"/>
      <c r="P45" s="19">
        <f t="shared" si="1"/>
        <v>2049147.51</v>
      </c>
    </row>
    <row r="46" spans="1:16" x14ac:dyDescent="0.25">
      <c r="A46" s="13" t="s">
        <v>34</v>
      </c>
      <c r="B46" s="24">
        <f>'[1]P1 Presupuesto Aprobado'!D46</f>
        <v>0</v>
      </c>
      <c r="C46" s="17">
        <f ca="1">'P2 Presupuesto Aprobado-Ejec '!C46</f>
        <v>0</v>
      </c>
      <c r="D46" s="18"/>
      <c r="E46" s="18"/>
      <c r="F46" s="17"/>
      <c r="G46" s="17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35</v>
      </c>
      <c r="B47" s="25">
        <f>SUM(B48:B53)</f>
        <v>0</v>
      </c>
      <c r="C47" s="25">
        <f t="shared" ref="C47" ca="1" si="8">SUM(C48:C53)</f>
        <v>0</v>
      </c>
      <c r="D47" s="25">
        <f t="shared" ref="D47:G47" si="9">SUM(D48:D53)</f>
        <v>0</v>
      </c>
      <c r="E47" s="25">
        <f t="shared" si="9"/>
        <v>0</v>
      </c>
      <c r="F47" s="25">
        <f t="shared" si="9"/>
        <v>0</v>
      </c>
      <c r="G47" s="25">
        <f t="shared" si="9"/>
        <v>0</v>
      </c>
      <c r="H47" s="22"/>
      <c r="I47" s="22"/>
      <c r="J47" s="22"/>
      <c r="K47" s="22"/>
      <c r="L47" s="26"/>
      <c r="M47" s="22"/>
      <c r="N47" s="26"/>
      <c r="O47" s="22"/>
      <c r="P47" s="12">
        <f t="shared" si="1"/>
        <v>0</v>
      </c>
    </row>
    <row r="48" spans="1:16" x14ac:dyDescent="0.25">
      <c r="A48" s="13" t="s">
        <v>36</v>
      </c>
      <c r="B48" s="24">
        <f>'[1]P1 Presupuesto Aprobado'!D48</f>
        <v>0</v>
      </c>
      <c r="C48" s="17">
        <f ca="1">'P2 Presupuesto Aprobado-Ejec '!C48</f>
        <v>0</v>
      </c>
      <c r="D48" s="18"/>
      <c r="E48" s="18"/>
      <c r="F48" s="17"/>
      <c r="G48" s="17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37</v>
      </c>
      <c r="B49" s="24">
        <f>'[1]P1 Presupuesto Aprobado'!D49</f>
        <v>0</v>
      </c>
      <c r="C49" s="17">
        <f ca="1">'P2 Presupuesto Aprobado-Ejec '!C49</f>
        <v>0</v>
      </c>
      <c r="D49" s="18"/>
      <c r="E49" s="18"/>
      <c r="F49" s="17"/>
      <c r="G49" s="17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38</v>
      </c>
      <c r="B50" s="24">
        <f>'[1]P1 Presupuesto Aprobado'!D50</f>
        <v>0</v>
      </c>
      <c r="C50" s="17">
        <f ca="1">'P2 Presupuesto Aprobado-Ejec '!C50</f>
        <v>0</v>
      </c>
      <c r="D50" s="18"/>
      <c r="E50" s="18"/>
      <c r="F50" s="17"/>
      <c r="G50" s="17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39</v>
      </c>
      <c r="B51" s="24">
        <f>'[1]P1 Presupuesto Aprobado'!D51</f>
        <v>0</v>
      </c>
      <c r="C51" s="17">
        <f ca="1">'P2 Presupuesto Aprobado-Ejec '!C51</f>
        <v>0</v>
      </c>
      <c r="D51" s="18"/>
      <c r="E51" s="18"/>
      <c r="F51" s="17"/>
      <c r="G51" s="17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40</v>
      </c>
      <c r="B52" s="24">
        <f>'[1]P1 Presupuesto Aprobado'!D52</f>
        <v>0</v>
      </c>
      <c r="C52" s="17">
        <f ca="1">'P2 Presupuesto Aprobado-Ejec '!C52</f>
        <v>0</v>
      </c>
      <c r="D52" s="18"/>
      <c r="E52" s="18"/>
      <c r="F52" s="17"/>
      <c r="G52" s="17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41</v>
      </c>
      <c r="B53" s="24">
        <f>'[1]P1 Presupuesto Aprobado'!D53</f>
        <v>0</v>
      </c>
      <c r="C53" s="17">
        <f ca="1">'P2 Presupuesto Aprobado-Ejec '!C53</f>
        <v>0</v>
      </c>
      <c r="D53" s="18"/>
      <c r="E53" s="18"/>
      <c r="F53" s="17"/>
      <c r="G53" s="17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42</v>
      </c>
      <c r="B54" s="21">
        <f>SUM(B55:B63)</f>
        <v>131723106</v>
      </c>
      <c r="C54" s="21">
        <f ca="1">SUM(C55:C63)</f>
        <v>131723106</v>
      </c>
      <c r="D54" s="21">
        <f t="shared" ref="D54:H54" si="10">SUM(D55:D63)</f>
        <v>0</v>
      </c>
      <c r="E54" s="21">
        <f t="shared" si="10"/>
        <v>0</v>
      </c>
      <c r="F54" s="21">
        <f t="shared" si="10"/>
        <v>217587.52000000002</v>
      </c>
      <c r="G54" s="21">
        <f t="shared" si="10"/>
        <v>53234.05</v>
      </c>
      <c r="H54" s="21">
        <f t="shared" si="10"/>
        <v>2580094.0700000003</v>
      </c>
      <c r="I54" s="11">
        <f t="shared" ref="I54:L54" si="11">SUM(I55:I69)</f>
        <v>0</v>
      </c>
      <c r="J54" s="11">
        <f t="shared" si="11"/>
        <v>0</v>
      </c>
      <c r="K54" s="11">
        <f t="shared" si="11"/>
        <v>0</v>
      </c>
      <c r="L54" s="11">
        <f t="shared" si="11"/>
        <v>0</v>
      </c>
      <c r="M54" s="11">
        <f>SUM(M55:M69)</f>
        <v>0</v>
      </c>
      <c r="N54" s="11">
        <f t="shared" ref="N54" si="12">SUM(N55:N69)</f>
        <v>0</v>
      </c>
      <c r="O54" s="11">
        <f t="shared" ref="O54" si="13">SUM(O55:O69)</f>
        <v>0</v>
      </c>
      <c r="P54" s="12">
        <f t="shared" si="1"/>
        <v>2850915.64</v>
      </c>
    </row>
    <row r="55" spans="1:16" x14ac:dyDescent="0.25">
      <c r="A55" s="13" t="s">
        <v>43</v>
      </c>
      <c r="B55" s="14">
        <f>'[1]P1 Presupuesto Aprobado'!D55</f>
        <v>39443650</v>
      </c>
      <c r="C55" s="17">
        <f ca="1">'P2 Presupuesto Aprobado-Ejec '!C55</f>
        <v>38218616.859999999</v>
      </c>
      <c r="D55" s="18"/>
      <c r="E55" s="18"/>
      <c r="F55" s="17">
        <v>121687.5</v>
      </c>
      <c r="G55" s="17"/>
      <c r="H55" s="17">
        <v>372094.12</v>
      </c>
      <c r="I55" s="17"/>
      <c r="J55" s="17"/>
      <c r="K55" s="17"/>
      <c r="L55" s="17"/>
      <c r="M55" s="17"/>
      <c r="N55" s="17"/>
      <c r="O55" s="18"/>
      <c r="P55" s="19">
        <f t="shared" si="1"/>
        <v>493781.62</v>
      </c>
    </row>
    <row r="56" spans="1:16" x14ac:dyDescent="0.25">
      <c r="A56" s="13" t="s">
        <v>44</v>
      </c>
      <c r="B56" s="14">
        <f>'[1]P1 Presupuesto Aprobado'!D56</f>
        <v>190000</v>
      </c>
      <c r="C56" s="17">
        <v>764400</v>
      </c>
      <c r="D56" s="18"/>
      <c r="E56" s="18"/>
      <c r="F56" s="17"/>
      <c r="G56" s="17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45</v>
      </c>
      <c r="B57" s="51">
        <f>'[1]P1 Presupuesto Aprobado'!D57</f>
        <v>0</v>
      </c>
      <c r="C57" s="17">
        <f ca="1">'P2 Presupuesto Aprobado-Ejec '!C57</f>
        <v>54433</v>
      </c>
      <c r="D57" s="18"/>
      <c r="E57" s="18"/>
      <c r="F57" s="17"/>
      <c r="G57" s="17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46</v>
      </c>
      <c r="B58" s="14">
        <f>'[1]P1 Presupuesto Aprobado'!D58</f>
        <v>63718262</v>
      </c>
      <c r="C58" s="17">
        <v>63514485.359999999</v>
      </c>
      <c r="D58" s="18"/>
      <c r="E58" s="18"/>
      <c r="F58" s="17"/>
      <c r="G58" s="17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47</v>
      </c>
      <c r="B59" s="14">
        <f>'[1]P1 Presupuesto Aprobado'!D59</f>
        <v>8737861</v>
      </c>
      <c r="C59" s="17">
        <v>7338461.1399999997</v>
      </c>
      <c r="D59" s="18"/>
      <c r="E59" s="18"/>
      <c r="F59" s="17">
        <v>95900.02</v>
      </c>
      <c r="G59" s="17"/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1"/>
        <v>2303899.9700000002</v>
      </c>
    </row>
    <row r="60" spans="1:16" x14ac:dyDescent="0.25">
      <c r="A60" s="13" t="s">
        <v>48</v>
      </c>
      <c r="B60" s="14">
        <f>'[1]P1 Presupuesto Aprobado'!D60</f>
        <v>1800000</v>
      </c>
      <c r="C60" s="17">
        <v>3999376.64</v>
      </c>
      <c r="D60" s="18"/>
      <c r="E60" s="18"/>
      <c r="F60" s="17"/>
      <c r="G60" s="17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1"/>
        <v>53234.05</v>
      </c>
    </row>
    <row r="61" spans="1:16" x14ac:dyDescent="0.25">
      <c r="A61" s="13" t="s">
        <v>49</v>
      </c>
      <c r="B61" s="51">
        <f>'[1]P1 Presupuesto Aprobado'!D61</f>
        <v>0</v>
      </c>
      <c r="C61" s="17">
        <f ca="1">'P2 Presupuesto Aprobado-Ejec '!C61</f>
        <v>0</v>
      </c>
      <c r="D61" s="18"/>
      <c r="E61" s="18"/>
      <c r="F61" s="17"/>
      <c r="G61" s="17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50</v>
      </c>
      <c r="B62" s="14">
        <f>'[1]P1 Presupuesto Aprobado'!D62</f>
        <v>17833333</v>
      </c>
      <c r="C62" s="17">
        <f ca="1">'P2 Presupuesto Aprobado-Ejec '!C62</f>
        <v>17833333</v>
      </c>
      <c r="D62" s="18"/>
      <c r="E62" s="17"/>
      <c r="F62" s="17"/>
      <c r="G62" s="17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51</v>
      </c>
      <c r="B63" s="24">
        <f>'[1]P1 Presupuesto Aprobado'!D63</f>
        <v>0</v>
      </c>
      <c r="C63" s="17">
        <f ca="1">'P2 Presupuesto Aprobado-Ejec '!C63</f>
        <v>0</v>
      </c>
      <c r="D63" s="18"/>
      <c r="E63" s="18"/>
      <c r="F63" s="17"/>
      <c r="G63" s="17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52</v>
      </c>
      <c r="B64" s="21">
        <f>SUM(B65:B68)</f>
        <v>0</v>
      </c>
      <c r="C64" s="21">
        <f t="shared" ref="C64" ca="1" si="14">SUM(C65:C68)</f>
        <v>0</v>
      </c>
      <c r="D64" s="21">
        <f t="shared" ref="D64:G64" si="15">SUM(D65:D68)</f>
        <v>0</v>
      </c>
      <c r="E64" s="21">
        <f t="shared" si="15"/>
        <v>0</v>
      </c>
      <c r="F64" s="21">
        <f t="shared" si="15"/>
        <v>0</v>
      </c>
      <c r="G64" s="21">
        <f t="shared" si="15"/>
        <v>0</v>
      </c>
      <c r="H64" s="22"/>
      <c r="I64" s="22"/>
      <c r="J64" s="22"/>
      <c r="K64" s="22"/>
      <c r="L64" s="26"/>
      <c r="M64" s="22"/>
      <c r="N64" s="26"/>
      <c r="O64" s="22"/>
      <c r="P64" s="27">
        <f t="shared" si="1"/>
        <v>0</v>
      </c>
    </row>
    <row r="65" spans="1:16" x14ac:dyDescent="0.25">
      <c r="A65" s="13" t="s">
        <v>53</v>
      </c>
      <c r="B65" s="24">
        <f>'[1]P1 Presupuesto Aprobado'!D65</f>
        <v>0</v>
      </c>
      <c r="C65" s="17">
        <f ca="1">'P2 Presupuesto Aprobado-Ejec '!C65</f>
        <v>0</v>
      </c>
      <c r="D65" s="18"/>
      <c r="E65" s="18"/>
      <c r="F65" s="17"/>
      <c r="G65" s="17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54</v>
      </c>
      <c r="B66" s="28">
        <f>'[1]P1 Presupuesto Aprobado'!D66</f>
        <v>0</v>
      </c>
      <c r="C66" s="17">
        <f ca="1">'P2 Presupuesto Aprobado-Ejec '!C66</f>
        <v>0</v>
      </c>
      <c r="D66" s="18"/>
      <c r="E66" s="18"/>
      <c r="F66" s="17"/>
      <c r="G66" s="17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55</v>
      </c>
      <c r="B67" s="28">
        <f>'[1]P1 Presupuesto Aprobado'!D67</f>
        <v>0</v>
      </c>
      <c r="C67" s="17">
        <f ca="1">'P2 Presupuesto Aprobado-Ejec '!C67</f>
        <v>0</v>
      </c>
      <c r="D67" s="18"/>
      <c r="E67" s="18"/>
      <c r="F67" s="17"/>
      <c r="G67" s="17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29" t="s">
        <v>56</v>
      </c>
      <c r="B68" s="28">
        <f>'[1]P1 Presupuesto Aprobado'!D68</f>
        <v>0</v>
      </c>
      <c r="C68" s="17">
        <f ca="1">'P2 Presupuesto Aprobado-Ejec '!C68</f>
        <v>0</v>
      </c>
      <c r="D68" s="18"/>
      <c r="E68" s="18"/>
      <c r="F68" s="17"/>
      <c r="G68" s="17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57</v>
      </c>
      <c r="B69" s="30">
        <f>SUM(B70:B71)</f>
        <v>0</v>
      </c>
      <c r="C69" s="30">
        <f t="shared" ref="C69" ca="1" si="16">SUM(C70:C71)</f>
        <v>0</v>
      </c>
      <c r="D69" s="22"/>
      <c r="E69" s="22"/>
      <c r="F69" s="26"/>
      <c r="G69" s="26"/>
      <c r="H69" s="22"/>
      <c r="I69" s="22"/>
      <c r="J69" s="22"/>
      <c r="K69" s="22"/>
      <c r="L69" s="26"/>
      <c r="M69" s="22"/>
      <c r="N69" s="26"/>
      <c r="O69" s="22"/>
      <c r="P69" s="27">
        <f t="shared" si="1"/>
        <v>0</v>
      </c>
    </row>
    <row r="70" spans="1:16" x14ac:dyDescent="0.25">
      <c r="A70" s="13" t="s">
        <v>58</v>
      </c>
      <c r="B70" s="28">
        <f>'[1]P1 Presupuesto Aprobado'!D70</f>
        <v>0</v>
      </c>
      <c r="C70" s="17">
        <f ca="1">'P2 Presupuesto Aprobado-Ejec '!C70</f>
        <v>0</v>
      </c>
      <c r="D70" s="18"/>
      <c r="E70" s="18"/>
      <c r="F70" s="17"/>
      <c r="G70" s="17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59</v>
      </c>
      <c r="B71" s="28">
        <f>'[1]P1 Presupuesto Aprobado'!D71</f>
        <v>0</v>
      </c>
      <c r="C71" s="17">
        <f ca="1">'P2 Presupuesto Aprobado-Ejec '!C71</f>
        <v>0</v>
      </c>
      <c r="D71" s="18"/>
      <c r="E71" s="18"/>
      <c r="F71" s="17"/>
      <c r="G71" s="17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60</v>
      </c>
      <c r="B72" s="30">
        <f>SUM(B73:B76)</f>
        <v>0</v>
      </c>
      <c r="C72" s="30">
        <f t="shared" ref="C72" ca="1" si="17">SUM(C73:C76)</f>
        <v>0</v>
      </c>
      <c r="D72" s="30">
        <f t="shared" ref="D72:G72" si="18">SUM(D73:D76)</f>
        <v>0</v>
      </c>
      <c r="E72" s="30">
        <f t="shared" si="18"/>
        <v>0</v>
      </c>
      <c r="F72" s="30">
        <f t="shared" si="18"/>
        <v>0</v>
      </c>
      <c r="G72" s="30">
        <f t="shared" si="18"/>
        <v>0</v>
      </c>
      <c r="H72" s="22"/>
      <c r="I72" s="22"/>
      <c r="J72" s="22"/>
      <c r="K72" s="22"/>
      <c r="L72" s="26"/>
      <c r="M72" s="22"/>
      <c r="N72" s="26"/>
      <c r="O72" s="22"/>
      <c r="P72" s="27">
        <f t="shared" si="1"/>
        <v>0</v>
      </c>
    </row>
    <row r="73" spans="1:16" x14ac:dyDescent="0.25">
      <c r="A73" s="13" t="s">
        <v>61</v>
      </c>
      <c r="B73" s="28">
        <f>'[1]P1 Presupuesto Aprobado'!D73</f>
        <v>0</v>
      </c>
      <c r="C73" s="17">
        <f ca="1">'P2 Presupuesto Aprobado-Ejec '!C73</f>
        <v>0</v>
      </c>
      <c r="D73" s="18"/>
      <c r="E73" s="18"/>
      <c r="F73" s="17"/>
      <c r="G73" s="17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62</v>
      </c>
      <c r="B74" s="28">
        <f>'[1]P1 Presupuesto Aprobado'!D74</f>
        <v>0</v>
      </c>
      <c r="C74" s="17">
        <f ca="1">'P2 Presupuesto Aprobado-Ejec '!C74</f>
        <v>0</v>
      </c>
      <c r="D74" s="18"/>
      <c r="E74" s="18"/>
      <c r="F74" s="17"/>
      <c r="G74" s="17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63</v>
      </c>
      <c r="B75" s="28">
        <f>'[1]P1 Presupuesto Aprobado'!D75</f>
        <v>0</v>
      </c>
      <c r="C75" s="17">
        <f ca="1">'P2 Presupuesto Aprobado-Ejec '!C75</f>
        <v>0</v>
      </c>
      <c r="D75" s="18"/>
      <c r="E75" s="18"/>
      <c r="F75" s="17"/>
      <c r="G75" s="17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1" t="s">
        <v>66</v>
      </c>
      <c r="B76" s="32">
        <f>'[1]P1 Presupuesto Aprobado'!D76</f>
        <v>0</v>
      </c>
      <c r="C76" s="33">
        <f ca="1">'P2 Presupuesto Aprobado-Ejec '!C76</f>
        <v>0</v>
      </c>
      <c r="D76" s="34"/>
      <c r="E76" s="34"/>
      <c r="F76" s="35"/>
      <c r="G76" s="35"/>
      <c r="H76" s="34"/>
      <c r="I76" s="34"/>
      <c r="J76" s="34"/>
      <c r="K76" s="34"/>
      <c r="L76" s="35"/>
      <c r="M76" s="34"/>
      <c r="N76" s="35"/>
      <c r="O76" s="34"/>
      <c r="P76" s="19">
        <f t="shared" si="1"/>
        <v>0</v>
      </c>
    </row>
    <row r="77" spans="1:16" x14ac:dyDescent="0.25">
      <c r="A77" s="36" t="s">
        <v>67</v>
      </c>
      <c r="B77" s="37">
        <f>SUM(B78:B79)</f>
        <v>0</v>
      </c>
      <c r="C77" s="37">
        <f t="shared" ref="C77" ca="1" si="19">SUM(C78:C79)</f>
        <v>0</v>
      </c>
      <c r="D77" s="37">
        <f t="shared" ref="D77:G77" si="20">SUM(D78:D79)</f>
        <v>0</v>
      </c>
      <c r="E77" s="37">
        <f t="shared" si="20"/>
        <v>0</v>
      </c>
      <c r="F77" s="37">
        <f t="shared" si="20"/>
        <v>0</v>
      </c>
      <c r="G77" s="37">
        <f t="shared" si="20"/>
        <v>0</v>
      </c>
      <c r="H77" s="22"/>
      <c r="I77" s="22"/>
      <c r="J77" s="22"/>
      <c r="K77" s="22"/>
      <c r="L77" s="26"/>
      <c r="M77" s="22"/>
      <c r="N77" s="26"/>
      <c r="O77" s="22"/>
      <c r="P77" s="27">
        <f t="shared" ref="P77:P85" si="21">SUM(D77:O77)</f>
        <v>0</v>
      </c>
    </row>
    <row r="78" spans="1:16" x14ac:dyDescent="0.25">
      <c r="A78" s="13" t="s">
        <v>68</v>
      </c>
      <c r="B78" s="38">
        <f>'[1]P1 Presupuesto Aprobado'!D78</f>
        <v>0</v>
      </c>
      <c r="C78" s="17">
        <f ca="1">'P2 Presupuesto Aprobado-Ejec '!C78</f>
        <v>0</v>
      </c>
      <c r="D78" s="18"/>
      <c r="E78" s="18"/>
      <c r="F78" s="17"/>
      <c r="G78" s="17"/>
      <c r="H78" s="18"/>
      <c r="I78" s="18"/>
      <c r="J78" s="18"/>
      <c r="K78" s="18"/>
      <c r="L78" s="17"/>
      <c r="M78" s="18"/>
      <c r="N78" s="17"/>
      <c r="O78" s="18"/>
      <c r="P78" s="19">
        <f t="shared" si="21"/>
        <v>0</v>
      </c>
    </row>
    <row r="79" spans="1:16" x14ac:dyDescent="0.25">
      <c r="A79" s="13" t="s">
        <v>69</v>
      </c>
      <c r="B79" s="39">
        <f>'[1]P1 Presupuesto Aprobado'!D79</f>
        <v>0</v>
      </c>
      <c r="C79" s="40">
        <f ca="1">'P2 Presupuesto Aprobado-Ejec '!C79</f>
        <v>0</v>
      </c>
      <c r="D79" s="18"/>
      <c r="E79" s="18"/>
      <c r="F79" s="17"/>
      <c r="G79" s="17"/>
      <c r="H79" s="18"/>
      <c r="I79" s="18"/>
      <c r="J79" s="18"/>
      <c r="K79" s="18"/>
      <c r="L79" s="17"/>
      <c r="M79" s="18"/>
      <c r="N79" s="17"/>
      <c r="O79" s="18"/>
      <c r="P79" s="19">
        <f t="shared" si="21"/>
        <v>0</v>
      </c>
    </row>
    <row r="80" spans="1:16" x14ac:dyDescent="0.25">
      <c r="A80" s="9" t="s">
        <v>70</v>
      </c>
      <c r="B80" s="37">
        <f>SUM(B81:B82)</f>
        <v>0</v>
      </c>
      <c r="C80" s="26">
        <f ca="1">'P2 Presupuesto Aprobado-Ejec '!C80</f>
        <v>0</v>
      </c>
      <c r="D80" s="22"/>
      <c r="E80" s="22"/>
      <c r="F80" s="26"/>
      <c r="G80" s="26"/>
      <c r="H80" s="22"/>
      <c r="I80" s="22"/>
      <c r="J80" s="22"/>
      <c r="K80" s="22"/>
      <c r="L80" s="26"/>
      <c r="M80" s="22"/>
      <c r="N80" s="26"/>
      <c r="O80" s="22"/>
      <c r="P80" s="27">
        <f t="shared" si="21"/>
        <v>0</v>
      </c>
    </row>
    <row r="81" spans="1:16" x14ac:dyDescent="0.25">
      <c r="A81" s="13" t="s">
        <v>71</v>
      </c>
      <c r="B81" s="28">
        <f>'[1]P1 Presupuesto Aprobado'!D81</f>
        <v>0</v>
      </c>
      <c r="C81" s="17">
        <f ca="1">'P2 Presupuesto Aprobado-Ejec '!C81</f>
        <v>0</v>
      </c>
      <c r="D81" s="18"/>
      <c r="E81" s="18"/>
      <c r="F81" s="17"/>
      <c r="G81" s="17"/>
      <c r="H81" s="18"/>
      <c r="I81" s="18"/>
      <c r="J81" s="18"/>
      <c r="K81" s="18"/>
      <c r="L81" s="17"/>
      <c r="M81" s="18"/>
      <c r="N81" s="17"/>
      <c r="O81" s="18"/>
      <c r="P81" s="19">
        <f t="shared" si="21"/>
        <v>0</v>
      </c>
    </row>
    <row r="82" spans="1:16" x14ac:dyDescent="0.25">
      <c r="A82" s="13" t="s">
        <v>72</v>
      </c>
      <c r="B82" s="41">
        <f>'[1]P1 Presupuesto Aprobado'!D82</f>
        <v>0</v>
      </c>
      <c r="C82" s="42">
        <f ca="1">'P2 Presupuesto Aprobado-Ejec '!C82</f>
        <v>0</v>
      </c>
      <c r="D82" s="18"/>
      <c r="E82" s="18"/>
      <c r="F82" s="17"/>
      <c r="G82" s="17"/>
      <c r="H82" s="18"/>
      <c r="I82" s="18"/>
      <c r="J82" s="18"/>
      <c r="K82" s="18"/>
      <c r="L82" s="17"/>
      <c r="M82" s="18"/>
      <c r="N82" s="17"/>
      <c r="O82" s="18"/>
      <c r="P82" s="19">
        <f t="shared" si="21"/>
        <v>0</v>
      </c>
    </row>
    <row r="83" spans="1:16" x14ac:dyDescent="0.25">
      <c r="A83" s="9" t="s">
        <v>73</v>
      </c>
      <c r="B83" s="37">
        <f>SUM(B84)</f>
        <v>0</v>
      </c>
      <c r="C83" s="26">
        <f ca="1">'P2 Presupuesto Aprobado-Ejec '!C83</f>
        <v>0</v>
      </c>
      <c r="D83" s="22"/>
      <c r="E83" s="22"/>
      <c r="F83" s="26"/>
      <c r="G83" s="26"/>
      <c r="H83" s="22"/>
      <c r="I83" s="22"/>
      <c r="J83" s="22"/>
      <c r="K83" s="22"/>
      <c r="L83" s="26"/>
      <c r="M83" s="22"/>
      <c r="N83" s="26"/>
      <c r="O83" s="22"/>
      <c r="P83" s="27">
        <f t="shared" si="21"/>
        <v>0</v>
      </c>
    </row>
    <row r="84" spans="1:16" x14ac:dyDescent="0.25">
      <c r="A84" s="13" t="s">
        <v>74</v>
      </c>
      <c r="B84" s="28">
        <f>'[1]P1 Presupuesto Aprobado'!D84</f>
        <v>0</v>
      </c>
      <c r="C84" s="17">
        <f ca="1">'P2 Presupuesto Aprobado-Ejec '!C84</f>
        <v>0</v>
      </c>
      <c r="D84" s="18"/>
      <c r="E84" s="18"/>
      <c r="F84" s="17"/>
      <c r="G84" s="17"/>
      <c r="H84" s="18"/>
      <c r="I84" s="18"/>
      <c r="J84" s="18"/>
      <c r="K84" s="18"/>
      <c r="L84" s="17"/>
      <c r="M84" s="18"/>
      <c r="N84" s="17"/>
      <c r="O84" s="18"/>
      <c r="P84" s="19">
        <f t="shared" si="21"/>
        <v>0</v>
      </c>
    </row>
    <row r="85" spans="1:16" s="4" customFormat="1" ht="21" customHeight="1" x14ac:dyDescent="0.25">
      <c r="A85" s="43" t="s">
        <v>64</v>
      </c>
      <c r="B85" s="44">
        <f>B12+B18+B28+B38+B54</f>
        <v>3321764347</v>
      </c>
      <c r="C85" s="44">
        <f ca="1">C12+C18+C28+C38+C54</f>
        <v>3323751347</v>
      </c>
      <c r="D85" s="44">
        <f t="shared" ref="D85:N85" si="22">D12+D18+D28+D38+D54</f>
        <v>22184006.729999997</v>
      </c>
      <c r="E85" s="44">
        <f t="shared" si="22"/>
        <v>138131989.20000002</v>
      </c>
      <c r="F85" s="44">
        <f t="shared" si="22"/>
        <v>82492163.099999994</v>
      </c>
      <c r="G85" s="44">
        <f t="shared" si="22"/>
        <v>336844760.25999999</v>
      </c>
      <c r="H85" s="44">
        <f t="shared" si="22"/>
        <v>188337186.54000002</v>
      </c>
      <c r="I85" s="44">
        <f t="shared" si="22"/>
        <v>0</v>
      </c>
      <c r="J85" s="44">
        <f>J12+J18+J28+J38+J54</f>
        <v>0</v>
      </c>
      <c r="K85" s="44">
        <f>K12+K18+K28+K38+K54</f>
        <v>0</v>
      </c>
      <c r="L85" s="44">
        <f t="shared" si="22"/>
        <v>0</v>
      </c>
      <c r="M85" s="44">
        <f t="shared" si="22"/>
        <v>0</v>
      </c>
      <c r="N85" s="44">
        <f t="shared" si="22"/>
        <v>0</v>
      </c>
      <c r="O85" s="45"/>
      <c r="P85" s="50">
        <f t="shared" si="21"/>
        <v>767990105.82999992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</row>
    <row r="93" spans="1:16" ht="24" customHeight="1" x14ac:dyDescent="0.25">
      <c r="B93" s="5"/>
      <c r="C93" s="2"/>
    </row>
    <row r="95" spans="1:16" ht="24.75" customHeight="1" x14ac:dyDescent="0.25">
      <c r="A95" s="62" t="s">
        <v>90</v>
      </c>
      <c r="B95" s="63"/>
      <c r="C95" s="63"/>
      <c r="D95" s="63"/>
      <c r="E95" s="63"/>
      <c r="F95" s="63"/>
      <c r="G95" s="63"/>
    </row>
    <row r="96" spans="1:16" ht="22.5" customHeight="1" x14ac:dyDescent="0.25">
      <c r="A96" s="64" t="s">
        <v>91</v>
      </c>
      <c r="B96" s="65"/>
      <c r="C96" s="65"/>
      <c r="D96" s="65"/>
      <c r="E96" s="65"/>
      <c r="F96" s="65"/>
      <c r="G96" s="65"/>
    </row>
    <row r="97" spans="1:9" ht="33.75" customHeight="1" x14ac:dyDescent="0.25">
      <c r="A97" s="62" t="s">
        <v>92</v>
      </c>
      <c r="B97" s="63"/>
      <c r="C97" s="63"/>
      <c r="D97" s="63"/>
      <c r="E97" s="63"/>
      <c r="F97" s="63"/>
      <c r="G97" s="63"/>
      <c r="H97" s="63"/>
      <c r="I97" s="63"/>
    </row>
    <row r="98" spans="1:9" x14ac:dyDescent="0.25">
      <c r="D98" s="53"/>
      <c r="E98" s="53"/>
      <c r="F98" s="53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2022-05-05T16:07:17Z</cp:lastPrinted>
  <dcterms:created xsi:type="dcterms:W3CDTF">2021-07-29T18:58:50Z</dcterms:created>
  <dcterms:modified xsi:type="dcterms:W3CDTF">2022-06-07T15:32:24Z</dcterms:modified>
</cp:coreProperties>
</file>