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P2 Presupuesto Aprobado-Ejec " sheetId="2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4" i="2" l="1"/>
  <c r="H38" i="2"/>
  <c r="H28" i="2"/>
  <c r="G28" i="2"/>
  <c r="H18" i="2"/>
  <c r="G18" i="2"/>
  <c r="H12" i="2"/>
  <c r="H85" i="2" s="1"/>
  <c r="G12" i="2"/>
  <c r="D77" i="2" l="1"/>
  <c r="E77" i="2"/>
  <c r="F77" i="2"/>
  <c r="G77" i="2"/>
  <c r="D72" i="2"/>
  <c r="E72" i="2"/>
  <c r="F72" i="2"/>
  <c r="G72" i="2"/>
  <c r="D64" i="2"/>
  <c r="E64" i="2"/>
  <c r="F64" i="2"/>
  <c r="G64" i="2"/>
  <c r="D54" i="2"/>
  <c r="E54" i="2"/>
  <c r="F54" i="2"/>
  <c r="G54" i="2"/>
  <c r="D47" i="2"/>
  <c r="E47" i="2"/>
  <c r="F47" i="2"/>
  <c r="G47" i="2"/>
  <c r="E12" i="2" l="1"/>
  <c r="F12" i="2"/>
  <c r="I12" i="2"/>
  <c r="J12" i="2"/>
  <c r="K12" i="2"/>
  <c r="L12" i="2"/>
  <c r="M12" i="2"/>
  <c r="N12" i="2"/>
  <c r="O12" i="2"/>
  <c r="B13" i="2" l="1"/>
  <c r="B14" i="2"/>
  <c r="B15" i="2"/>
  <c r="B16" i="2"/>
  <c r="B17" i="2"/>
  <c r="B19" i="2"/>
  <c r="B20" i="2"/>
  <c r="B21" i="2"/>
  <c r="B22" i="2"/>
  <c r="B23" i="2"/>
  <c r="B24" i="2"/>
  <c r="B25" i="2"/>
  <c r="B26" i="2"/>
  <c r="B27" i="2"/>
  <c r="B29" i="2"/>
  <c r="B30" i="2"/>
  <c r="B31" i="2"/>
  <c r="B32" i="2"/>
  <c r="B33" i="2"/>
  <c r="B34" i="2"/>
  <c r="B35" i="2"/>
  <c r="B36" i="2"/>
  <c r="B37" i="2"/>
  <c r="B39" i="2"/>
  <c r="B40" i="2"/>
  <c r="B41" i="2"/>
  <c r="B42" i="2"/>
  <c r="B43" i="2"/>
  <c r="B44" i="2"/>
  <c r="B45" i="2"/>
  <c r="B46" i="2"/>
  <c r="B48" i="2"/>
  <c r="B49" i="2"/>
  <c r="B50" i="2"/>
  <c r="B51" i="2"/>
  <c r="B52" i="2"/>
  <c r="B53" i="2"/>
  <c r="B55" i="2"/>
  <c r="B56" i="2"/>
  <c r="B57" i="2"/>
  <c r="B58" i="2"/>
  <c r="B59" i="2"/>
  <c r="B60" i="2"/>
  <c r="B61" i="2"/>
  <c r="B62" i="2"/>
  <c r="B63" i="2"/>
  <c r="B65" i="2"/>
  <c r="B66" i="2"/>
  <c r="B67" i="2"/>
  <c r="B68" i="2"/>
  <c r="B70" i="2"/>
  <c r="B71" i="2"/>
  <c r="B73" i="2"/>
  <c r="B74" i="2"/>
  <c r="B75" i="2"/>
  <c r="B76" i="2"/>
  <c r="B78" i="2"/>
  <c r="B79" i="2"/>
  <c r="B81" i="2"/>
  <c r="B82" i="2"/>
  <c r="B84" i="2"/>
  <c r="B83" i="2" s="1"/>
  <c r="L54" i="2"/>
  <c r="B54" i="2" l="1"/>
  <c r="B47" i="2"/>
  <c r="B38" i="2"/>
  <c r="B18" i="2"/>
  <c r="B80" i="2"/>
  <c r="B77" i="2"/>
  <c r="B72" i="2"/>
  <c r="B69" i="2"/>
  <c r="B64" i="2"/>
  <c r="B28" i="2"/>
  <c r="B12" i="2"/>
  <c r="N18" i="2"/>
  <c r="N38" i="2"/>
  <c r="N28" i="2"/>
  <c r="L38" i="2" l="1"/>
  <c r="M38" i="2"/>
  <c r="L28" i="2"/>
  <c r="M28" i="2"/>
  <c r="L18" i="2"/>
  <c r="M18" i="2"/>
  <c r="L85" i="2" l="1"/>
  <c r="K38" i="2" l="1"/>
  <c r="K28" i="2"/>
  <c r="K18" i="2"/>
  <c r="P42" i="2" l="1"/>
  <c r="P43" i="2"/>
  <c r="P44" i="2"/>
  <c r="P46" i="2"/>
  <c r="P47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16" i="2"/>
  <c r="M54" i="2"/>
  <c r="N54" i="2"/>
  <c r="N85" i="2" s="1"/>
  <c r="O54" i="2"/>
  <c r="I54" i="2"/>
  <c r="J54" i="2"/>
  <c r="K54" i="2"/>
  <c r="D39" i="2"/>
  <c r="D41" i="2"/>
  <c r="D29" i="2"/>
  <c r="D30" i="2"/>
  <c r="D31" i="2"/>
  <c r="D32" i="2"/>
  <c r="D33" i="2"/>
  <c r="D34" i="2"/>
  <c r="D35" i="2"/>
  <c r="D36" i="2"/>
  <c r="D21" i="2"/>
  <c r="D22" i="2"/>
  <c r="D26" i="2"/>
  <c r="D15" i="2"/>
  <c r="D12" i="2" s="1"/>
  <c r="P12" i="2" s="1"/>
  <c r="P54" i="2" l="1"/>
  <c r="P17" i="2"/>
  <c r="P14" i="2"/>
  <c r="P26" i="2"/>
  <c r="P24" i="2"/>
  <c r="P22" i="2"/>
  <c r="P20" i="2"/>
  <c r="P37" i="2"/>
  <c r="P35" i="2"/>
  <c r="P33" i="2"/>
  <c r="P31" i="2"/>
  <c r="P29" i="2"/>
  <c r="P40" i="2"/>
  <c r="P15" i="2"/>
  <c r="P13" i="2"/>
  <c r="P27" i="2"/>
  <c r="P25" i="2"/>
  <c r="P23" i="2"/>
  <c r="P21" i="2"/>
  <c r="P19" i="2"/>
  <c r="P36" i="2"/>
  <c r="P34" i="2"/>
  <c r="P32" i="2"/>
  <c r="P30" i="2"/>
  <c r="P45" i="2"/>
  <c r="P41" i="2"/>
  <c r="P39" i="2"/>
  <c r="I38" i="2"/>
  <c r="G38" i="2"/>
  <c r="E38" i="2"/>
  <c r="F18" i="2"/>
  <c r="D18" i="2"/>
  <c r="J38" i="2"/>
  <c r="F38" i="2"/>
  <c r="D38" i="2"/>
  <c r="J18" i="2"/>
  <c r="E18" i="2"/>
  <c r="I28" i="2"/>
  <c r="E28" i="2"/>
  <c r="J28" i="2"/>
  <c r="F28" i="2"/>
  <c r="D28" i="2"/>
  <c r="I18" i="2"/>
  <c r="P28" i="2" l="1"/>
  <c r="P38" i="2"/>
  <c r="P18" i="2"/>
  <c r="F85" i="2"/>
  <c r="G85" i="2"/>
  <c r="D85" i="2"/>
  <c r="I85" i="2" l="1"/>
  <c r="J85" i="2" l="1"/>
  <c r="B85" i="2" l="1"/>
  <c r="K85" i="2"/>
  <c r="M85" i="2" l="1"/>
  <c r="E85" i="2"/>
  <c r="P85" i="2" l="1"/>
  <c r="C55" i="2"/>
  <c r="C54" i="2"/>
  <c r="C23" i="2"/>
  <c r="C65" i="2"/>
  <c r="C64" i="2"/>
  <c r="C78" i="2"/>
  <c r="C77" i="2"/>
  <c r="C51" i="2"/>
  <c r="C71" i="2"/>
  <c r="C32" i="2"/>
  <c r="C28" i="2"/>
  <c r="C79" i="2"/>
  <c r="C21" i="2"/>
  <c r="C81" i="2"/>
  <c r="C42" i="2"/>
  <c r="C14" i="2"/>
  <c r="C74" i="2"/>
  <c r="C25" i="2"/>
  <c r="C44" i="2"/>
  <c r="C73" i="2"/>
  <c r="C72" i="2"/>
  <c r="C70" i="2"/>
  <c r="C69" i="2"/>
  <c r="C68" i="2"/>
  <c r="C45" i="2"/>
  <c r="C57" i="2"/>
  <c r="C83" i="2"/>
  <c r="C50" i="2"/>
  <c r="C49" i="2"/>
  <c r="C15" i="2"/>
  <c r="C40" i="2"/>
  <c r="C38" i="2"/>
  <c r="C47" i="2"/>
  <c r="C48" i="2"/>
  <c r="C13" i="2"/>
  <c r="C12" i="2"/>
  <c r="C85" i="2"/>
  <c r="C62" i="2"/>
  <c r="C17" i="2"/>
  <c r="C43" i="2"/>
  <c r="C36" i="2"/>
  <c r="C61" i="2"/>
  <c r="C46" i="2"/>
  <c r="C66" i="2"/>
  <c r="C75" i="2"/>
  <c r="C63" i="2"/>
  <c r="C24" i="2"/>
  <c r="C41" i="2"/>
  <c r="C18" i="2"/>
  <c r="C19" i="2"/>
  <c r="C67" i="2"/>
  <c r="C76" i="2"/>
  <c r="C84" i="2"/>
  <c r="C33" i="2"/>
  <c r="C82" i="2"/>
  <c r="C52" i="2"/>
  <c r="C16" i="2"/>
  <c r="C53" i="2"/>
  <c r="C80" i="2"/>
</calcChain>
</file>

<file path=xl/sharedStrings.xml><?xml version="1.0" encoding="utf-8"?>
<sst xmlns="http://schemas.openxmlformats.org/spreadsheetml/2006/main" count="97" uniqueCount="97">
  <si>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</si>
  <si>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</si>
  <si>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</si>
  <si>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</si>
  <si>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</si>
  <si>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</si>
  <si>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</si>
  <si>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</si>
  <si>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</si>
  <si>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</si>
  <si>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</si>
  <si>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</si>
  <si>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</si>
  <si>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</si>
  <si>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</si>
  <si>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</si>
  <si>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</si>
  <si>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</si>
  <si>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</si>
  <si>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</si>
  <si>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</si>
  <si>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</si>
  <si>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</si>
  <si>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</si>
  <si>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</si>
  <si>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</si>
  <si>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</si>
  <si>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</si>
  <si>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</si>
  <si>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</si>
  <si>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</si>
  <si>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</si>
  <si>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</si>
  <si>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</si>
  <si>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</si>
  <si>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</si>
  <si>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</si>
  <si>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</si>
  <si>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</si>
  <si>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</si>
  <si>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</si>
  <si>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</si>
  <si>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</si>
  <si>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</si>
  <si>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</si>
  <si>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</si>
  <si>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</si>
  <si>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</si>
  <si>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</si>
  <si>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</si>
  <si>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</si>
  <si>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</si>
  <si>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</si>
  <si>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</si>
  <si>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</si>
  <si>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</si>
  <si>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</si>
  <si>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</si>
  <si>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</si>
  <si>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</si>
  <si>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</si>
  <si>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</si>
  <si>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</si>
  <si>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</si>
  <si>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</si>
  <si>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</si>
  <si>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</si>
  <si>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</si>
  <si>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</si>
  <si>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</si>
  <si>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</si>
  <si>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</si>
  <si>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</si>
  <si>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</si>
  <si>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</si>
  <si>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</si>
  <si>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</si>
  <si>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</si>
  <si>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</si>
  <si>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</si>
  <si>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</si>
  <si>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</si>
  <si>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</si>
  <si>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</si>
  <si>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</si>
  <si>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</si>
  <si>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</si>
  <si>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</si>
  <si>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</si>
  <si>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</si>
  <si>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</si>
  <si>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</si>
  <si>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</si>
  <si>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</si>
  <si>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 xml:space="preserve">Gasto Devengado </t>
  </si>
  <si>
    <t xml:space="preserve">2.3.3 - PAPEL, CARTON E IMPRESOS </t>
  </si>
  <si>
    <t>AL 31 DE MAYO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</si>
</sst>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0" fontId="8" fillId="7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164" fontId="9" fillId="0" borderId="0" xfId="0" applyNumberFormat="1" applyFont="1" applyBorder="1"/>
    <xf numFmtId="0" fontId="9" fillId="8" borderId="0" xfId="0" applyFont="1" applyFill="1" applyBorder="1" applyAlignment="1">
      <alignment horizontal="left" indent="1"/>
    </xf>
    <xf numFmtId="4" fontId="9" fillId="8" borderId="0" xfId="1" applyNumberFormat="1" applyFont="1" applyFill="1" applyBorder="1" applyAlignment="1">
      <alignment vertical="center" wrapText="1"/>
    </xf>
    <xf numFmtId="43" fontId="9" fillId="8" borderId="0" xfId="1" applyFont="1" applyFill="1" applyBorder="1"/>
    <xf numFmtId="43" fontId="9" fillId="8" borderId="0" xfId="0" applyNumberFormat="1" applyFont="1" applyFill="1" applyBorder="1"/>
    <xf numFmtId="0" fontId="10" fillId="0" borderId="0" xfId="0" applyFont="1" applyBorder="1" applyAlignment="1">
      <alignment horizontal="left" indent="2"/>
    </xf>
    <xf numFmtId="43" fontId="11" fillId="0" borderId="0" xfId="0" applyNumberFormat="1" applyFont="1" applyBorder="1" applyAlignment="1">
      <alignment horizontal="right"/>
    </xf>
    <xf numFmtId="43" fontId="10" fillId="0" borderId="0" xfId="1" applyFont="1" applyBorder="1" applyAlignment="1">
      <alignment vertical="center" wrapText="1"/>
    </xf>
    <xf numFmtId="43" fontId="10" fillId="0" borderId="0" xfId="0" applyNumberFormat="1" applyFont="1" applyBorder="1"/>
    <xf numFmtId="43" fontId="10" fillId="0" borderId="0" xfId="1" applyFont="1" applyBorder="1"/>
    <xf numFmtId="0" fontId="10" fillId="0" borderId="0" xfId="0" applyFont="1" applyBorder="1"/>
    <xf numFmtId="43" fontId="10" fillId="4" borderId="0" xfId="0" applyNumberFormat="1" applyFont="1" applyFill="1" applyBorder="1"/>
    <xf numFmtId="0" fontId="10" fillId="0" borderId="0" xfId="0" applyFont="1" applyBorder="1" applyAlignment="1"/>
    <xf numFmtId="4" fontId="9" fillId="8" borderId="0" xfId="0" applyNumberFormat="1" applyFont="1" applyFill="1" applyBorder="1" applyAlignment="1">
      <alignment vertical="center" wrapText="1"/>
    </xf>
    <xf numFmtId="0" fontId="10" fillId="8" borderId="0" xfId="0" applyFont="1" applyFill="1" applyBorder="1"/>
    <xf numFmtId="43" fontId="10" fillId="0" borderId="0" xfId="1" quotePrefix="1" applyFont="1" applyBorder="1"/>
    <xf numFmtId="4" fontId="10" fillId="0" borderId="0" xfId="0" applyNumberFormat="1" applyFont="1" applyBorder="1" applyAlignment="1">
      <alignment vertical="center" wrapText="1"/>
    </xf>
    <xf numFmtId="4" fontId="10" fillId="8" borderId="0" xfId="0" applyNumberFormat="1" applyFont="1" applyFill="1" applyBorder="1" applyAlignment="1">
      <alignment vertical="center" wrapText="1"/>
    </xf>
    <xf numFmtId="43" fontId="10" fillId="8" borderId="0" xfId="1" applyFont="1" applyFill="1" applyBorder="1"/>
    <xf numFmtId="43" fontId="10" fillId="8" borderId="0" xfId="0" applyNumberFormat="1" applyFont="1" applyFill="1" applyBorder="1"/>
    <xf numFmtId="165" fontId="10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horizontal="left" wrapText="1" indent="2"/>
    </xf>
    <xf numFmtId="165" fontId="9" fillId="8" borderId="0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/>
    </xf>
    <xf numFmtId="165" fontId="9" fillId="5" borderId="0" xfId="0" applyNumberFormat="1" applyFont="1" applyFill="1" applyBorder="1" applyAlignment="1">
      <alignment horizontal="center" vertical="center" wrapText="1"/>
    </xf>
    <xf numFmtId="43" fontId="9" fillId="5" borderId="0" xfId="1" applyFont="1" applyFill="1" applyBorder="1" applyAlignment="1">
      <alignment horizontal="center" vertical="center" wrapText="1"/>
    </xf>
    <xf numFmtId="164" fontId="9" fillId="2" borderId="0" xfId="0" applyNumberFormat="1" applyFont="1" applyFill="1" applyBorder="1"/>
    <xf numFmtId="43" fontId="9" fillId="2" borderId="0" xfId="1" applyFont="1" applyFill="1" applyBorder="1"/>
    <xf numFmtId="0" fontId="10" fillId="8" borderId="0" xfId="0" applyFont="1" applyFill="1" applyBorder="1" applyAlignment="1">
      <alignment horizontal="left" indent="1"/>
    </xf>
    <xf numFmtId="165" fontId="10" fillId="8" borderId="0" xfId="0" applyNumberFormat="1" applyFont="1" applyFill="1" applyBorder="1" applyAlignment="1">
      <alignment vertical="center" wrapText="1"/>
    </xf>
    <xf numFmtId="165" fontId="9" fillId="0" borderId="0" xfId="0" applyNumberFormat="1" applyFont="1" applyBorder="1" applyAlignment="1">
      <alignment vertical="center" wrapText="1"/>
    </xf>
    <xf numFmtId="165" fontId="9" fillId="2" borderId="0" xfId="0" applyNumberFormat="1" applyFont="1" applyFill="1" applyBorder="1" applyAlignment="1">
      <alignment vertical="center" wrapText="1"/>
    </xf>
    <xf numFmtId="43" fontId="10" fillId="2" borderId="0" xfId="1" applyFont="1" applyFill="1" applyBorder="1"/>
    <xf numFmtId="165" fontId="9" fillId="3" borderId="0" xfId="0" applyNumberFormat="1" applyFont="1" applyFill="1" applyBorder="1" applyAlignment="1">
      <alignment vertical="center" wrapText="1"/>
    </xf>
    <xf numFmtId="43" fontId="10" fillId="3" borderId="0" xfId="1" applyFont="1" applyFill="1" applyBorder="1"/>
    <xf numFmtId="0" fontId="8" fillId="9" borderId="0" xfId="0" applyFont="1" applyFill="1" applyBorder="1" applyAlignment="1">
      <alignment vertical="center"/>
    </xf>
    <xf numFmtId="43" fontId="8" fillId="10" borderId="0" xfId="1" applyFont="1" applyFill="1" applyBorder="1" applyAlignment="1">
      <alignment vertical="center" wrapText="1"/>
    </xf>
    <xf numFmtId="43" fontId="8" fillId="9" borderId="0" xfId="1" applyFont="1" applyFill="1" applyBorder="1"/>
    <xf numFmtId="43" fontId="1" fillId="0" borderId="0" xfId="1" applyFont="1" applyBorder="1"/>
    <xf numFmtId="43" fontId="8" fillId="7" borderId="0" xfId="1" applyFont="1" applyFill="1" applyBorder="1" applyAlignment="1">
      <alignment horizontal="center" vertical="center"/>
    </xf>
    <xf numFmtId="43" fontId="9" fillId="0" borderId="0" xfId="1" applyFont="1" applyBorder="1"/>
    <xf numFmtId="43" fontId="0" fillId="0" borderId="0" xfId="1" applyFont="1" applyBorder="1"/>
    <xf numFmtId="43" fontId="8" fillId="10" borderId="0" xfId="0" applyNumberFormat="1" applyFont="1" applyFill="1" applyBorder="1"/>
    <xf numFmtId="4" fontId="10" fillId="0" borderId="0" xfId="0" applyNumberFormat="1" applyFont="1" applyBorder="1"/>
    <xf numFmtId="0" fontId="8" fillId="7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8" fillId="6" borderId="0" xfId="0" applyFont="1" applyFill="1" applyBorder="1" applyAlignment="1">
      <alignment horizontal="left" vertical="center"/>
    </xf>
    <xf numFmtId="43" fontId="8" fillId="6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8" fillId="7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  <xdr:twoCellAnchor>
    <xdr:from>
      <xdr:col>0</xdr:col>
      <xdr:colOff>1475851</xdr:colOff>
      <xdr:row>88</xdr:row>
      <xdr:rowOff>83736</xdr:rowOff>
    </xdr:from>
    <xdr:to>
      <xdr:col>0</xdr:col>
      <xdr:colOff>3447526</xdr:colOff>
      <xdr:row>92</xdr:row>
      <xdr:rowOff>36111</xdr:rowOff>
    </xdr:to>
    <xdr:sp macro="" textlink="">
      <xdr:nvSpPr>
        <xdr:cNvPr id="3" name="Rectángulo 2"/>
        <xdr:cNvSpPr/>
      </xdr:nvSpPr>
      <xdr:spPr>
        <a:xfrm>
          <a:off x="1475851" y="17396209"/>
          <a:ext cx="1971675" cy="7060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PREPARADO</a:t>
          </a:r>
          <a:r>
            <a:rPr lang="es-DO" sz="1100" baseline="0">
              <a:solidFill>
                <a:schemeClr val="tx1"/>
              </a:solidFill>
            </a:rPr>
            <a:t> POR:</a:t>
          </a:r>
        </a:p>
        <a:p>
          <a:pPr algn="ctr"/>
          <a:r>
            <a:rPr lang="es-DO" sz="1100" b="1" baseline="0">
              <a:solidFill>
                <a:schemeClr val="tx1"/>
              </a:solidFill>
            </a:rPr>
            <a:t>WENDY CLARIBEL JIMENEZ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AUX. ADMINISTRATIVA I</a:t>
          </a:r>
          <a:endParaRPr lang="es-DO" sz="1100">
            <a:solidFill>
              <a:schemeClr val="tx1"/>
            </a:solidFill>
          </a:endParaRPr>
        </a:p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88</xdr:row>
      <xdr:rowOff>0</xdr:rowOff>
    </xdr:from>
    <xdr:to>
      <xdr:col>5</xdr:col>
      <xdr:colOff>68035</xdr:colOff>
      <xdr:row>92</xdr:row>
      <xdr:rowOff>73025</xdr:rowOff>
    </xdr:to>
    <xdr:sp macro="" textlink="">
      <xdr:nvSpPr>
        <xdr:cNvPr id="4" name="Rectángulo 3"/>
        <xdr:cNvSpPr/>
      </xdr:nvSpPr>
      <xdr:spPr>
        <a:xfrm>
          <a:off x="6908242" y="17312473"/>
          <a:ext cx="2349848" cy="8266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REVISADO</a:t>
          </a:r>
          <a:r>
            <a:rPr lang="es-DO" sz="1100" baseline="0">
              <a:solidFill>
                <a:schemeClr val="tx1"/>
              </a:solidFill>
            </a:rPr>
            <a:t> POR: </a:t>
          </a:r>
        </a:p>
        <a:p>
          <a:pPr algn="ctr"/>
          <a:r>
            <a:rPr lang="es-DO" sz="1100" b="1" baseline="0">
              <a:solidFill>
                <a:schemeClr val="tx1"/>
              </a:solidFill>
            </a:rPr>
            <a:t>DABELVA PEREZ RODRIGUEZ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ENC. EJECUCION PRESUPUESTARIA </a:t>
          </a:r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88</xdr:row>
      <xdr:rowOff>0</xdr:rowOff>
    </xdr:from>
    <xdr:to>
      <xdr:col>9</xdr:col>
      <xdr:colOff>161925</xdr:colOff>
      <xdr:row>91</xdr:row>
      <xdr:rowOff>131257</xdr:rowOff>
    </xdr:to>
    <xdr:sp macro="" textlink="">
      <xdr:nvSpPr>
        <xdr:cNvPr id="5" name="Rectángulo 4"/>
        <xdr:cNvSpPr/>
      </xdr:nvSpPr>
      <xdr:spPr>
        <a:xfrm>
          <a:off x="11471868" y="17312473"/>
          <a:ext cx="2443738" cy="6964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APROBADO POR:</a:t>
          </a:r>
        </a:p>
        <a:p>
          <a:pPr algn="ctr"/>
          <a:r>
            <a:rPr lang="es-DO" sz="1100" b="1">
              <a:ln>
                <a:noFill/>
              </a:ln>
              <a:solidFill>
                <a:schemeClr val="tx1"/>
              </a:solidFill>
            </a:rPr>
            <a:t>CECILIA EUGENIA PEREZ TIO</a:t>
          </a:r>
        </a:p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DIRECTORA FINANCIERA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2\Presupuesto%20aprobado%20y%20%20Modicado%20en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1\JULIO%202021%20TRANSF.%20EJECUCION%20DE%20GASTOS%20Y%20APLICACIONES%20FINANCIERO%20TRANSP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</sheetNames>
    <sheetDataSet>
      <sheetData sheetId="0">
        <row r="12">
          <cell r="D12">
            <v>1238237227</v>
          </cell>
        </row>
        <row r="13">
          <cell r="D13">
            <v>1087621384</v>
          </cell>
        </row>
        <row r="14">
          <cell r="D14">
            <v>48096796</v>
          </cell>
        </row>
        <row r="15">
          <cell r="D15">
            <v>6500000</v>
          </cell>
        </row>
        <row r="17">
          <cell r="D17">
            <v>96019047</v>
          </cell>
        </row>
        <row r="19">
          <cell r="D19">
            <v>29040000</v>
          </cell>
        </row>
        <row r="20">
          <cell r="D20">
            <v>17262493</v>
          </cell>
        </row>
        <row r="21">
          <cell r="D21">
            <v>11770870</v>
          </cell>
        </row>
        <row r="22">
          <cell r="D22">
            <v>900340</v>
          </cell>
        </row>
        <row r="23">
          <cell r="D23">
            <v>25780000</v>
          </cell>
        </row>
        <row r="24">
          <cell r="D24">
            <v>12700000</v>
          </cell>
        </row>
        <row r="25">
          <cell r="D25">
            <v>32223537</v>
          </cell>
        </row>
        <row r="26">
          <cell r="D26">
            <v>632641772</v>
          </cell>
        </row>
        <row r="27">
          <cell r="D27">
            <v>7100000</v>
          </cell>
        </row>
        <row r="29">
          <cell r="D29">
            <v>2990000</v>
          </cell>
        </row>
        <row r="30">
          <cell r="D30">
            <v>3990000</v>
          </cell>
        </row>
        <row r="31">
          <cell r="D31">
            <v>4891986</v>
          </cell>
        </row>
        <row r="33">
          <cell r="D33">
            <v>7018000</v>
          </cell>
        </row>
        <row r="34">
          <cell r="D34">
            <v>2620678</v>
          </cell>
        </row>
        <row r="35">
          <cell r="D35">
            <v>45427433</v>
          </cell>
        </row>
        <row r="37">
          <cell r="D37">
            <v>13091086</v>
          </cell>
        </row>
        <row r="39">
          <cell r="D39">
            <v>161843140</v>
          </cell>
        </row>
        <row r="40">
          <cell r="D40">
            <v>923319911</v>
          </cell>
        </row>
        <row r="45">
          <cell r="D45">
            <v>17192768</v>
          </cell>
        </row>
        <row r="55">
          <cell r="D55">
            <v>39443650</v>
          </cell>
        </row>
        <row r="56">
          <cell r="D56">
            <v>190000</v>
          </cell>
        </row>
        <row r="58">
          <cell r="D58">
            <v>63718262</v>
          </cell>
        </row>
        <row r="59">
          <cell r="D59">
            <v>8737861</v>
          </cell>
        </row>
        <row r="60">
          <cell r="D60">
            <v>1800000</v>
          </cell>
        </row>
        <row r="62">
          <cell r="D62">
            <v>17833333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Ejecución "/>
    </sheetNames>
    <sheetDataSet>
      <sheetData sheetId="0">
        <row r="13">
          <cell r="B13">
            <v>40540053.439999998</v>
          </cell>
        </row>
        <row r="15">
          <cell r="B15">
            <v>0</v>
          </cell>
        </row>
        <row r="20">
          <cell r="B20">
            <v>0</v>
          </cell>
        </row>
        <row r="21">
          <cell r="B21">
            <v>0</v>
          </cell>
        </row>
        <row r="25">
          <cell r="B25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7">
          <cell r="B37">
            <v>0</v>
          </cell>
        </row>
        <row r="39">
          <cell r="B3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98"/>
  <sheetViews>
    <sheetView showGridLines="0" tabSelected="1" zoomScale="91" zoomScaleNormal="91" workbookViewId="0">
      <selection activeCell="H93" sqref="H93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5" width="17.140625" style="1" customWidth="1"/>
    <col min="6" max="7" width="17.140625" style="49" customWidth="1"/>
    <col min="8" max="10" width="17.140625" style="1" customWidth="1"/>
    <col min="11" max="11" width="22" style="1" customWidth="1"/>
    <col min="12" max="13" width="17.140625" style="1" customWidth="1"/>
    <col min="14" max="14" width="17.140625" style="49" customWidth="1"/>
    <col min="15" max="16" width="17.140625" style="1" customWidth="1"/>
    <col min="17" max="16384" width="11.42578125" style="1"/>
  </cols>
  <sheetData>
    <row r="6" spans="1:16" ht="28.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6" ht="18.75" x14ac:dyDescent="0.25">
      <c r="A7" s="57" t="s">
        <v>93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16" ht="15.75" customHeight="1" x14ac:dyDescent="0.25">
      <c r="A8" s="59" t="s">
        <v>96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</row>
    <row r="9" spans="1:16" ht="25.5" customHeight="1" x14ac:dyDescent="0.25">
      <c r="A9" s="55" t="s">
        <v>65</v>
      </c>
      <c r="B9" s="56" t="s">
        <v>89</v>
      </c>
      <c r="C9" s="56" t="s">
        <v>88</v>
      </c>
      <c r="D9" s="61" t="s">
        <v>94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1:16" ht="25.5" customHeight="1" x14ac:dyDescent="0.25">
      <c r="A10" s="55"/>
      <c r="B10" s="56"/>
      <c r="C10" s="56"/>
      <c r="D10" s="6" t="s">
        <v>76</v>
      </c>
      <c r="E10" s="6" t="s">
        <v>77</v>
      </c>
      <c r="F10" s="47" t="s">
        <v>78</v>
      </c>
      <c r="G10" s="47" t="s">
        <v>79</v>
      </c>
      <c r="H10" s="52" t="s">
        <v>80</v>
      </c>
      <c r="I10" s="6" t="s">
        <v>81</v>
      </c>
      <c r="J10" s="6" t="s">
        <v>82</v>
      </c>
      <c r="K10" s="6" t="s">
        <v>83</v>
      </c>
      <c r="L10" s="6" t="s">
        <v>84</v>
      </c>
      <c r="M10" s="6" t="s">
        <v>85</v>
      </c>
      <c r="N10" s="47" t="s">
        <v>86</v>
      </c>
      <c r="O10" s="6" t="s">
        <v>87</v>
      </c>
      <c r="P10" s="6" t="s">
        <v>75</v>
      </c>
    </row>
    <row r="11" spans="1:16" x14ac:dyDescent="0.25">
      <c r="A11" s="7" t="s">
        <v>0</v>
      </c>
      <c r="B11" s="8"/>
      <c r="C11" s="8"/>
      <c r="D11" s="8"/>
      <c r="E11" s="8"/>
      <c r="F11" s="48"/>
      <c r="G11" s="48"/>
      <c r="H11" s="8"/>
      <c r="I11" s="8"/>
      <c r="J11" s="8"/>
      <c r="K11" s="8"/>
      <c r="L11" s="8"/>
      <c r="M11" s="8"/>
      <c r="N11" s="48"/>
      <c r="O11" s="8"/>
      <c r="P11" s="8"/>
    </row>
    <row r="12" spans="1:16" x14ac:dyDescent="0.25">
      <c r="A12" s="9" t="s">
        <v>1</v>
      </c>
      <c r="B12" s="10">
        <f>SUM(B13:B17)</f>
        <v>1238237227</v>
      </c>
      <c r="C12" s="10">
        <f ca="1">SUM(C13:C17)</f>
        <v>1238237227</v>
      </c>
      <c r="D12" s="11">
        <f>SUM(D13:D17)</f>
        <v>1707318.34</v>
      </c>
      <c r="E12" s="11">
        <f t="shared" ref="E12:O12" si="0">SUM(E13:E17)</f>
        <v>105959026.51000001</v>
      </c>
      <c r="F12" s="11">
        <f t="shared" si="0"/>
        <v>57575954.090000004</v>
      </c>
      <c r="G12" s="11">
        <f t="shared" si="0"/>
        <v>62915461.32</v>
      </c>
      <c r="H12" s="11">
        <f t="shared" si="0"/>
        <v>81036745.99000001</v>
      </c>
      <c r="I12" s="11">
        <f t="shared" si="0"/>
        <v>0</v>
      </c>
      <c r="J12" s="11">
        <f t="shared" si="0"/>
        <v>0</v>
      </c>
      <c r="K12" s="11">
        <f t="shared" si="0"/>
        <v>0</v>
      </c>
      <c r="L12" s="11">
        <f t="shared" si="0"/>
        <v>0</v>
      </c>
      <c r="M12" s="11">
        <f t="shared" si="0"/>
        <v>0</v>
      </c>
      <c r="N12" s="11">
        <f t="shared" si="0"/>
        <v>0</v>
      </c>
      <c r="O12" s="11">
        <f t="shared" si="0"/>
        <v>0</v>
      </c>
      <c r="P12" s="12">
        <f>SUM(D12:O12)</f>
        <v>309194506.25</v>
      </c>
    </row>
    <row r="13" spans="1:16" x14ac:dyDescent="0.25">
      <c r="A13" s="13" t="s">
        <v>2</v>
      </c>
      <c r="B13" s="14">
        <f>'[1]P1 Presupuesto Aprobado'!D13</f>
        <v>1087621384</v>
      </c>
      <c r="C13" s="15">
        <f ca="1">'P2 Presupuesto Aprobado-Ejec '!C13</f>
        <v>1087585384</v>
      </c>
      <c r="D13" s="16">
        <v>326150</v>
      </c>
      <c r="E13" s="16">
        <v>90483107.609999999</v>
      </c>
      <c r="F13" s="17">
        <v>48673785.5</v>
      </c>
      <c r="G13" s="17">
        <v>53104058.289999999</v>
      </c>
      <c r="H13" s="16">
        <v>69200909.590000004</v>
      </c>
      <c r="I13" s="16"/>
      <c r="J13" s="16"/>
      <c r="K13" s="17"/>
      <c r="L13" s="17"/>
      <c r="M13" s="17"/>
      <c r="N13" s="17"/>
      <c r="O13" s="18"/>
      <c r="P13" s="19">
        <f t="shared" ref="P13:P76" si="1">SUM(D13:O13)</f>
        <v>261788010.99000001</v>
      </c>
    </row>
    <row r="14" spans="1:16" x14ac:dyDescent="0.25">
      <c r="A14" s="13" t="s">
        <v>3</v>
      </c>
      <c r="B14" s="14">
        <f>'[1]P1 Presupuesto Aprobado'!D14</f>
        <v>48096796</v>
      </c>
      <c r="C14" s="17">
        <f ca="1">'P2 Presupuesto Aprobado-Ejec '!C14</f>
        <v>48096796</v>
      </c>
      <c r="D14" s="16">
        <v>1331300</v>
      </c>
      <c r="E14" s="16">
        <v>1487200</v>
      </c>
      <c r="F14" s="17">
        <v>1391300</v>
      </c>
      <c r="G14" s="17">
        <v>1470300</v>
      </c>
      <c r="H14" s="16">
        <v>1509806.67</v>
      </c>
      <c r="I14" s="16"/>
      <c r="J14" s="16"/>
      <c r="K14" s="17"/>
      <c r="L14" s="17"/>
      <c r="M14" s="17"/>
      <c r="N14" s="17"/>
      <c r="O14" s="18"/>
      <c r="P14" s="19">
        <f t="shared" si="1"/>
        <v>7189906.6699999999</v>
      </c>
    </row>
    <row r="15" spans="1:16" x14ac:dyDescent="0.25">
      <c r="A15" s="13" t="s">
        <v>4</v>
      </c>
      <c r="B15" s="14">
        <f>'[1]P1 Presupuesto Aprobado'!D15</f>
        <v>6500000</v>
      </c>
      <c r="C15" s="17">
        <f ca="1">'P2 Presupuesto Aprobado-Ejec '!C15</f>
        <v>6500000</v>
      </c>
      <c r="D15" s="16">
        <f>'[2]Plantilla Ejecución '!B15</f>
        <v>0</v>
      </c>
      <c r="E15" s="16">
        <v>426850</v>
      </c>
      <c r="F15" s="17">
        <v>298300</v>
      </c>
      <c r="G15" s="17">
        <v>347250</v>
      </c>
      <c r="H15" s="17">
        <v>541400</v>
      </c>
      <c r="I15" s="16"/>
      <c r="J15" s="16"/>
      <c r="K15" s="17"/>
      <c r="L15" s="17"/>
      <c r="M15" s="17"/>
      <c r="N15" s="17"/>
      <c r="O15" s="18"/>
      <c r="P15" s="19">
        <f t="shared" si="1"/>
        <v>1613800</v>
      </c>
    </row>
    <row r="16" spans="1:16" x14ac:dyDescent="0.25">
      <c r="A16" s="13" t="s">
        <v>5</v>
      </c>
      <c r="B16" s="51">
        <f>'[1]P1 Presupuesto Aprobado'!D16</f>
        <v>0</v>
      </c>
      <c r="C16" s="17">
        <f ca="1">'P2 Presupuesto Aprobado-Ejec '!C16</f>
        <v>0</v>
      </c>
      <c r="D16" s="18"/>
      <c r="E16" s="18"/>
      <c r="F16" s="17"/>
      <c r="G16" s="17"/>
      <c r="H16" s="17">
        <v>9784629.7300000004</v>
      </c>
      <c r="I16" s="18"/>
      <c r="J16" s="18"/>
      <c r="K16" s="20"/>
      <c r="L16" s="17"/>
      <c r="M16" s="17"/>
      <c r="N16" s="17"/>
      <c r="O16" s="18"/>
      <c r="P16" s="19">
        <f t="shared" si="1"/>
        <v>9784629.7300000004</v>
      </c>
    </row>
    <row r="17" spans="1:16" x14ac:dyDescent="0.25">
      <c r="A17" s="13" t="s">
        <v>6</v>
      </c>
      <c r="B17" s="14">
        <f>'[1]P1 Presupuesto Aprobado'!D17</f>
        <v>96019047</v>
      </c>
      <c r="C17" s="17">
        <f ca="1">'P2 Presupuesto Aprobado-Ejec '!C17</f>
        <v>96055047</v>
      </c>
      <c r="D17" s="16">
        <v>49868.34</v>
      </c>
      <c r="E17" s="16">
        <v>13561868.9</v>
      </c>
      <c r="F17" s="17">
        <v>7212568.5899999999</v>
      </c>
      <c r="G17" s="17">
        <v>7993853.0300000003</v>
      </c>
      <c r="H17" s="16"/>
      <c r="I17" s="16"/>
      <c r="J17" s="16"/>
      <c r="K17" s="17"/>
      <c r="L17" s="17"/>
      <c r="M17" s="17"/>
      <c r="N17" s="17"/>
      <c r="O17" s="18"/>
      <c r="P17" s="19">
        <f t="shared" si="1"/>
        <v>28818158.859999999</v>
      </c>
    </row>
    <row r="18" spans="1:16" x14ac:dyDescent="0.25">
      <c r="A18" s="9" t="s">
        <v>7</v>
      </c>
      <c r="B18" s="21">
        <f>SUM(B19:B27)</f>
        <v>769419012</v>
      </c>
      <c r="C18" s="21">
        <f ca="1">SUM(C19:C27)</f>
        <v>769419012</v>
      </c>
      <c r="D18" s="11">
        <f t="shared" ref="D18:N18" si="2">SUM(D19:D27)</f>
        <v>2370736.56</v>
      </c>
      <c r="E18" s="11">
        <f t="shared" si="2"/>
        <v>8346218.5099999998</v>
      </c>
      <c r="F18" s="11">
        <f t="shared" si="2"/>
        <v>5400342.5199999996</v>
      </c>
      <c r="G18" s="11">
        <f>SUM(G19:G27)</f>
        <v>15563288.199999999</v>
      </c>
      <c r="H18" s="11">
        <f>SUM(H19:H27)</f>
        <v>6716446.3700000001</v>
      </c>
      <c r="I18" s="11">
        <f t="shared" si="2"/>
        <v>0</v>
      </c>
      <c r="J18" s="11">
        <f t="shared" si="2"/>
        <v>0</v>
      </c>
      <c r="K18" s="11">
        <f t="shared" si="2"/>
        <v>0</v>
      </c>
      <c r="L18" s="11">
        <f t="shared" si="2"/>
        <v>0</v>
      </c>
      <c r="M18" s="11">
        <f t="shared" si="2"/>
        <v>0</v>
      </c>
      <c r="N18" s="11">
        <f t="shared" si="2"/>
        <v>0</v>
      </c>
      <c r="O18" s="22"/>
      <c r="P18" s="12">
        <f>SUM(D18:O18)</f>
        <v>38397032.159999996</v>
      </c>
    </row>
    <row r="19" spans="1:16" x14ac:dyDescent="0.25">
      <c r="A19" s="13" t="s">
        <v>8</v>
      </c>
      <c r="B19" s="14">
        <f>'[1]P1 Presupuesto Aprobado'!D19</f>
        <v>29040000</v>
      </c>
      <c r="C19" s="17">
        <f ca="1">'P2 Presupuesto Aprobado-Ejec '!C19</f>
        <v>29040000</v>
      </c>
      <c r="D19" s="16">
        <v>2289340.75</v>
      </c>
      <c r="E19" s="16">
        <v>2190457.35</v>
      </c>
      <c r="F19" s="17">
        <v>2330391.42</v>
      </c>
      <c r="G19" s="17">
        <v>2157908.5699999998</v>
      </c>
      <c r="H19" s="16">
        <v>2516953.13</v>
      </c>
      <c r="I19" s="16"/>
      <c r="J19" s="16"/>
      <c r="K19" s="17"/>
      <c r="L19" s="17"/>
      <c r="M19" s="17"/>
      <c r="N19" s="17"/>
      <c r="O19" s="18"/>
      <c r="P19" s="19">
        <f t="shared" si="1"/>
        <v>11485051.219999999</v>
      </c>
    </row>
    <row r="20" spans="1:16" x14ac:dyDescent="0.25">
      <c r="A20" s="13" t="s">
        <v>9</v>
      </c>
      <c r="B20" s="14">
        <f>'[1]P1 Presupuesto Aprobado'!D20</f>
        <v>17262493</v>
      </c>
      <c r="C20" s="17">
        <v>22914293</v>
      </c>
      <c r="D20" s="16"/>
      <c r="E20" s="16">
        <v>845812</v>
      </c>
      <c r="F20" s="17">
        <v>156084.5</v>
      </c>
      <c r="G20" s="17">
        <v>415572.11</v>
      </c>
      <c r="H20" s="16">
        <v>204160.06</v>
      </c>
      <c r="I20" s="16"/>
      <c r="J20" s="16"/>
      <c r="K20" s="17"/>
      <c r="L20" s="17"/>
      <c r="M20" s="17"/>
      <c r="N20" s="17"/>
      <c r="O20" s="18"/>
      <c r="P20" s="19">
        <f t="shared" si="1"/>
        <v>1621628.67</v>
      </c>
    </row>
    <row r="21" spans="1:16" x14ac:dyDescent="0.25">
      <c r="A21" s="13" t="s">
        <v>10</v>
      </c>
      <c r="B21" s="14">
        <f>'[1]P1 Presupuesto Aprobado'!D21</f>
        <v>11770870</v>
      </c>
      <c r="C21" s="17">
        <f ca="1">'P2 Presupuesto Aprobado-Ejec '!C21</f>
        <v>11770870</v>
      </c>
      <c r="D21" s="16">
        <f>'[2]Plantilla Ejecución '!B20</f>
        <v>0</v>
      </c>
      <c r="E21" s="16">
        <v>1484402.5</v>
      </c>
      <c r="F21" s="17">
        <v>877087.5</v>
      </c>
      <c r="G21" s="17">
        <v>549662.5</v>
      </c>
      <c r="H21" s="16">
        <v>1406437.5</v>
      </c>
      <c r="I21" s="16"/>
      <c r="J21" s="16"/>
      <c r="K21" s="17"/>
      <c r="L21" s="17"/>
      <c r="M21" s="17"/>
      <c r="N21" s="17"/>
      <c r="O21" s="18"/>
      <c r="P21" s="19">
        <f t="shared" si="1"/>
        <v>4317590</v>
      </c>
    </row>
    <row r="22" spans="1:16" x14ac:dyDescent="0.25">
      <c r="A22" s="13" t="s">
        <v>11</v>
      </c>
      <c r="B22" s="14">
        <f>'[1]P1 Presupuesto Aprobado'!D22</f>
        <v>900340</v>
      </c>
      <c r="C22" s="17">
        <v>500340</v>
      </c>
      <c r="D22" s="16">
        <f>'[2]Plantilla Ejecución '!B21</f>
        <v>0</v>
      </c>
      <c r="E22" s="16"/>
      <c r="F22" s="17"/>
      <c r="G22" s="17"/>
      <c r="H22" s="16"/>
      <c r="I22" s="16"/>
      <c r="J22" s="16"/>
      <c r="K22" s="17"/>
      <c r="L22" s="17"/>
      <c r="M22" s="17"/>
      <c r="N22" s="17"/>
      <c r="O22" s="18"/>
      <c r="P22" s="19">
        <f t="shared" si="1"/>
        <v>0</v>
      </c>
    </row>
    <row r="23" spans="1:16" x14ac:dyDescent="0.25">
      <c r="A23" s="13" t="s">
        <v>12</v>
      </c>
      <c r="B23" s="14">
        <f>'[1]P1 Presupuesto Aprobado'!D23</f>
        <v>25780000</v>
      </c>
      <c r="C23" s="17">
        <f ca="1">'P2 Presupuesto Aprobado-Ejec '!C23</f>
        <v>26980000</v>
      </c>
      <c r="D23" s="16"/>
      <c r="E23" s="16">
        <v>1884596.86</v>
      </c>
      <c r="F23" s="17">
        <v>871109.93</v>
      </c>
      <c r="G23" s="17">
        <v>2099319.04</v>
      </c>
      <c r="H23" s="16">
        <v>978744.69</v>
      </c>
      <c r="I23" s="16"/>
      <c r="J23" s="16"/>
      <c r="K23" s="17"/>
      <c r="L23" s="17"/>
      <c r="M23" s="17"/>
      <c r="N23" s="17"/>
      <c r="O23" s="18"/>
      <c r="P23" s="19">
        <f t="shared" si="1"/>
        <v>5833770.5199999996</v>
      </c>
    </row>
    <row r="24" spans="1:16" x14ac:dyDescent="0.25">
      <c r="A24" s="13" t="s">
        <v>13</v>
      </c>
      <c r="B24" s="14">
        <f>'[1]P1 Presupuesto Aprobado'!D24</f>
        <v>12700000</v>
      </c>
      <c r="C24" s="17">
        <f ca="1">'P2 Presupuesto Aprobado-Ejec '!C24</f>
        <v>12700000</v>
      </c>
      <c r="D24" s="16">
        <v>81395.81</v>
      </c>
      <c r="E24" s="16">
        <v>840714.67</v>
      </c>
      <c r="F24" s="17">
        <v>676936.38</v>
      </c>
      <c r="G24" s="17">
        <v>4614346.4800000004</v>
      </c>
      <c r="H24" s="16">
        <v>448074.79</v>
      </c>
      <c r="I24" s="16"/>
      <c r="J24" s="16"/>
      <c r="K24" s="17"/>
      <c r="L24" s="17"/>
      <c r="M24" s="17"/>
      <c r="N24" s="17"/>
      <c r="O24" s="18"/>
      <c r="P24" s="19">
        <f t="shared" si="1"/>
        <v>6661468.1299999999</v>
      </c>
    </row>
    <row r="25" spans="1:16" x14ac:dyDescent="0.25">
      <c r="A25" s="13" t="s">
        <v>14</v>
      </c>
      <c r="B25" s="14">
        <f>'[1]P1 Presupuesto Aprobado'!D25</f>
        <v>32223537</v>
      </c>
      <c r="C25" s="17">
        <f ca="1">'P2 Presupuesto Aprobado-Ejec '!C25</f>
        <v>33899033</v>
      </c>
      <c r="D25" s="16"/>
      <c r="E25" s="16"/>
      <c r="F25" s="17">
        <v>332055</v>
      </c>
      <c r="G25" s="17">
        <v>143075</v>
      </c>
      <c r="H25" s="16">
        <v>16520</v>
      </c>
      <c r="I25" s="16"/>
      <c r="J25" s="16"/>
      <c r="K25" s="17"/>
      <c r="L25" s="17"/>
      <c r="M25" s="17"/>
      <c r="N25" s="17"/>
      <c r="O25" s="18"/>
      <c r="P25" s="19">
        <f t="shared" si="1"/>
        <v>491650</v>
      </c>
    </row>
    <row r="26" spans="1:16" x14ac:dyDescent="0.25">
      <c r="A26" s="13" t="s">
        <v>15</v>
      </c>
      <c r="B26" s="14">
        <f>'[1]P1 Presupuesto Aprobado'!D26</f>
        <v>632641772</v>
      </c>
      <c r="C26" s="17">
        <v>614062652</v>
      </c>
      <c r="D26" s="16">
        <f>'[2]Plantilla Ejecución '!B25</f>
        <v>0</v>
      </c>
      <c r="E26" s="16">
        <v>1100235.1299999999</v>
      </c>
      <c r="F26" s="17">
        <v>156677.79</v>
      </c>
      <c r="G26" s="17">
        <v>3324855</v>
      </c>
      <c r="H26" s="16">
        <v>1048432.36</v>
      </c>
      <c r="I26" s="16"/>
      <c r="J26" s="16"/>
      <c r="K26" s="46"/>
      <c r="L26" s="17"/>
      <c r="M26" s="17"/>
      <c r="N26" s="17"/>
      <c r="O26" s="18"/>
      <c r="P26" s="19">
        <f t="shared" si="1"/>
        <v>5630200.2800000003</v>
      </c>
    </row>
    <row r="27" spans="1:16" x14ac:dyDescent="0.25">
      <c r="A27" s="13" t="s">
        <v>16</v>
      </c>
      <c r="B27" s="14">
        <f>'[1]P1 Presupuesto Aprobado'!D27</f>
        <v>7100000</v>
      </c>
      <c r="C27" s="17">
        <v>13051824</v>
      </c>
      <c r="D27" s="16"/>
      <c r="E27" s="16"/>
      <c r="F27" s="17"/>
      <c r="G27" s="17">
        <v>2258549.5</v>
      </c>
      <c r="H27" s="16">
        <v>97123.839999999997</v>
      </c>
      <c r="I27" s="16"/>
      <c r="J27" s="16"/>
      <c r="K27" s="17"/>
      <c r="L27" s="17"/>
      <c r="M27" s="17"/>
      <c r="N27" s="17"/>
      <c r="O27" s="18"/>
      <c r="P27" s="19">
        <f t="shared" si="1"/>
        <v>2355673.34</v>
      </c>
    </row>
    <row r="28" spans="1:16" x14ac:dyDescent="0.25">
      <c r="A28" s="9" t="s">
        <v>17</v>
      </c>
      <c r="B28" s="21">
        <f>SUM(B29:B37)</f>
        <v>80029183</v>
      </c>
      <c r="C28" s="21">
        <f ca="1">SUM(C29:C37)</f>
        <v>80029183</v>
      </c>
      <c r="D28" s="11">
        <f t="shared" ref="D28:E28" si="3">SUM(D29:D37)</f>
        <v>0</v>
      </c>
      <c r="E28" s="11">
        <f t="shared" si="3"/>
        <v>55561.72</v>
      </c>
      <c r="F28" s="11">
        <f t="shared" ref="F28:K28" si="4">SUM(F29:F37)</f>
        <v>305066.74</v>
      </c>
      <c r="G28" s="11">
        <f t="shared" si="4"/>
        <v>390100.24</v>
      </c>
      <c r="H28" s="11">
        <f t="shared" si="4"/>
        <v>677946.29</v>
      </c>
      <c r="I28" s="11">
        <f t="shared" si="4"/>
        <v>0</v>
      </c>
      <c r="J28" s="11">
        <f t="shared" si="4"/>
        <v>0</v>
      </c>
      <c r="K28" s="11">
        <f t="shared" si="4"/>
        <v>0</v>
      </c>
      <c r="L28" s="11">
        <f t="shared" ref="L28:N28" si="5">SUM(L29:L37)</f>
        <v>0</v>
      </c>
      <c r="M28" s="11">
        <f t="shared" si="5"/>
        <v>0</v>
      </c>
      <c r="N28" s="11">
        <f t="shared" si="5"/>
        <v>0</v>
      </c>
      <c r="O28" s="22"/>
      <c r="P28" s="12">
        <f t="shared" si="1"/>
        <v>1428674.99</v>
      </c>
    </row>
    <row r="29" spans="1:16" x14ac:dyDescent="0.25">
      <c r="A29" s="13" t="s">
        <v>18</v>
      </c>
      <c r="B29" s="14">
        <f>'[1]P1 Presupuesto Aprobado'!D29</f>
        <v>2990000</v>
      </c>
      <c r="C29" s="17">
        <v>3360000</v>
      </c>
      <c r="D29" s="16">
        <f>'[2]Plantilla Ejecución '!B28</f>
        <v>0</v>
      </c>
      <c r="E29" s="16">
        <v>35320</v>
      </c>
      <c r="F29" s="17">
        <v>17000</v>
      </c>
      <c r="G29" s="17"/>
      <c r="H29" s="16">
        <v>69600</v>
      </c>
      <c r="I29" s="16"/>
      <c r="J29" s="16"/>
      <c r="K29" s="17"/>
      <c r="L29" s="17"/>
      <c r="M29" s="18"/>
      <c r="N29" s="17"/>
      <c r="O29" s="18"/>
      <c r="P29" s="19">
        <f t="shared" si="1"/>
        <v>121920</v>
      </c>
    </row>
    <row r="30" spans="1:16" x14ac:dyDescent="0.25">
      <c r="A30" s="13" t="s">
        <v>19</v>
      </c>
      <c r="B30" s="14">
        <f>'[1]P1 Presupuesto Aprobado'!D30</f>
        <v>3990000</v>
      </c>
      <c r="C30" s="17">
        <v>1744323</v>
      </c>
      <c r="D30" s="16">
        <f>'[2]Plantilla Ejecución '!B29</f>
        <v>0</v>
      </c>
      <c r="E30" s="16"/>
      <c r="F30" s="17"/>
      <c r="G30" s="17"/>
      <c r="H30" s="16"/>
      <c r="I30" s="16"/>
      <c r="J30" s="16"/>
      <c r="K30" s="17"/>
      <c r="L30" s="17"/>
      <c r="M30" s="17"/>
      <c r="N30" s="17"/>
      <c r="O30" s="18"/>
      <c r="P30" s="19">
        <f t="shared" si="1"/>
        <v>0</v>
      </c>
    </row>
    <row r="31" spans="1:16" x14ac:dyDescent="0.25">
      <c r="A31" s="13" t="s">
        <v>95</v>
      </c>
      <c r="B31" s="14">
        <f>'[1]P1 Presupuesto Aprobado'!D31</f>
        <v>4891986</v>
      </c>
      <c r="C31" s="17">
        <v>8891986</v>
      </c>
      <c r="D31" s="16">
        <f>'[2]Plantilla Ejecución '!B30</f>
        <v>0</v>
      </c>
      <c r="E31" s="16"/>
      <c r="F31" s="17">
        <v>129999.84</v>
      </c>
      <c r="G31" s="17"/>
      <c r="H31" s="16"/>
      <c r="I31" s="16"/>
      <c r="J31" s="16"/>
      <c r="K31" s="17"/>
      <c r="L31" s="17"/>
      <c r="M31" s="17"/>
      <c r="N31" s="17"/>
      <c r="O31" s="18"/>
      <c r="P31" s="19">
        <f t="shared" si="1"/>
        <v>129999.84</v>
      </c>
    </row>
    <row r="32" spans="1:16" x14ac:dyDescent="0.25">
      <c r="A32" s="13" t="s">
        <v>20</v>
      </c>
      <c r="B32" s="14">
        <f>'[1]P1 Presupuesto Aprobado'!D32</f>
        <v>0</v>
      </c>
      <c r="C32" s="17">
        <f ca="1">'P2 Presupuesto Aprobado-Ejec '!C32</f>
        <v>0</v>
      </c>
      <c r="D32" s="16">
        <f>'[2]Plantilla Ejecución '!B31</f>
        <v>0</v>
      </c>
      <c r="E32" s="16"/>
      <c r="F32" s="17"/>
      <c r="G32" s="17"/>
      <c r="H32" s="16"/>
      <c r="I32" s="16"/>
      <c r="J32" s="16"/>
      <c r="K32" s="17"/>
      <c r="L32" s="17"/>
      <c r="M32" s="17"/>
      <c r="N32" s="17"/>
      <c r="O32" s="18"/>
      <c r="P32" s="19">
        <f t="shared" si="1"/>
        <v>0</v>
      </c>
    </row>
    <row r="33" spans="1:16" x14ac:dyDescent="0.25">
      <c r="A33" s="13" t="s">
        <v>21</v>
      </c>
      <c r="B33" s="14">
        <f>'[1]P1 Presupuesto Aprobado'!D33</f>
        <v>7018000</v>
      </c>
      <c r="C33" s="17">
        <f ca="1">'P2 Presupuesto Aprobado-Ejec '!C33</f>
        <v>4665265.6500000004</v>
      </c>
      <c r="D33" s="16">
        <f>'[2]Plantilla Ejecución '!B32</f>
        <v>0</v>
      </c>
      <c r="E33" s="16"/>
      <c r="F33" s="17"/>
      <c r="G33" s="17">
        <v>356360</v>
      </c>
      <c r="H33" s="16">
        <v>72762.929999999993</v>
      </c>
      <c r="I33" s="16"/>
      <c r="J33" s="16"/>
      <c r="K33" s="17"/>
      <c r="L33" s="17"/>
      <c r="M33" s="17"/>
      <c r="N33" s="17"/>
      <c r="O33" s="18"/>
      <c r="P33" s="19">
        <f t="shared" si="1"/>
        <v>429122.93</v>
      </c>
    </row>
    <row r="34" spans="1:16" x14ac:dyDescent="0.25">
      <c r="A34" s="13" t="s">
        <v>22</v>
      </c>
      <c r="B34" s="14">
        <f>'[1]P1 Presupuesto Aprobado'!D34</f>
        <v>2620678</v>
      </c>
      <c r="C34" s="17">
        <v>2952743.32</v>
      </c>
      <c r="D34" s="16">
        <f>'[2]Plantilla Ejecución '!B33</f>
        <v>0</v>
      </c>
      <c r="E34" s="16"/>
      <c r="F34" s="17"/>
      <c r="G34" s="17">
        <v>33740.239999999998</v>
      </c>
      <c r="H34" s="16"/>
      <c r="I34" s="16"/>
      <c r="J34" s="16"/>
      <c r="K34" s="17"/>
      <c r="L34" s="17"/>
      <c r="M34" s="17"/>
      <c r="N34" s="17"/>
      <c r="O34" s="18"/>
      <c r="P34" s="19">
        <f t="shared" si="1"/>
        <v>33740.239999999998</v>
      </c>
    </row>
    <row r="35" spans="1:16" x14ac:dyDescent="0.25">
      <c r="A35" s="13" t="s">
        <v>23</v>
      </c>
      <c r="B35" s="14">
        <f>'[1]P1 Presupuesto Aprobado'!D35</f>
        <v>45427433</v>
      </c>
      <c r="C35" s="17">
        <v>46943136.82</v>
      </c>
      <c r="D35" s="16">
        <f>'[2]Plantilla Ejecución '!B34</f>
        <v>0</v>
      </c>
      <c r="E35" s="16"/>
      <c r="F35" s="17"/>
      <c r="G35" s="17"/>
      <c r="H35" s="16">
        <v>122986.16</v>
      </c>
      <c r="I35" s="16"/>
      <c r="J35" s="16"/>
      <c r="K35" s="17"/>
      <c r="L35" s="17"/>
      <c r="M35" s="17"/>
      <c r="N35" s="17"/>
      <c r="O35" s="18"/>
      <c r="P35" s="19">
        <f t="shared" si="1"/>
        <v>122986.16</v>
      </c>
    </row>
    <row r="36" spans="1:16" x14ac:dyDescent="0.25">
      <c r="A36" s="13" t="s">
        <v>24</v>
      </c>
      <c r="B36" s="17">
        <f>'[1]P1 Presupuesto Aprobado'!D36</f>
        <v>0</v>
      </c>
      <c r="C36" s="17">
        <f ca="1">'P2 Presupuesto Aprobado-Ejec '!C36</f>
        <v>0</v>
      </c>
      <c r="D36" s="16">
        <f>'[2]Plantilla Ejecución '!B35</f>
        <v>0</v>
      </c>
      <c r="E36" s="18"/>
      <c r="F36" s="17"/>
      <c r="G36" s="17"/>
      <c r="H36" s="16">
        <v>412597.2</v>
      </c>
      <c r="I36" s="18"/>
      <c r="J36" s="18"/>
      <c r="K36" s="17"/>
      <c r="L36" s="17"/>
      <c r="M36" s="17"/>
      <c r="N36" s="17"/>
      <c r="O36" s="18"/>
      <c r="P36" s="19">
        <f t="shared" si="1"/>
        <v>412597.2</v>
      </c>
    </row>
    <row r="37" spans="1:16" x14ac:dyDescent="0.25">
      <c r="A37" s="13" t="s">
        <v>25</v>
      </c>
      <c r="B37" s="14">
        <f>'[1]P1 Presupuesto Aprobado'!D37</f>
        <v>13091086</v>
      </c>
      <c r="C37" s="17">
        <v>15971728.210000001</v>
      </c>
      <c r="D37" s="18"/>
      <c r="E37" s="16">
        <v>20241.72</v>
      </c>
      <c r="F37" s="17">
        <v>158066.9</v>
      </c>
      <c r="G37" s="17"/>
      <c r="H37" s="18"/>
      <c r="I37" s="16"/>
      <c r="J37" s="16"/>
      <c r="K37" s="17"/>
      <c r="L37" s="17"/>
      <c r="M37" s="17"/>
      <c r="N37" s="17"/>
      <c r="O37" s="18"/>
      <c r="P37" s="19">
        <f t="shared" si="1"/>
        <v>178308.62</v>
      </c>
    </row>
    <row r="38" spans="1:16" x14ac:dyDescent="0.25">
      <c r="A38" s="9" t="s">
        <v>26</v>
      </c>
      <c r="B38" s="21">
        <f>SUM(B39:B46)</f>
        <v>1102355819</v>
      </c>
      <c r="C38" s="21">
        <f ca="1">SUM(C39:C46)</f>
        <v>1102355819</v>
      </c>
      <c r="D38" s="11">
        <f t="shared" ref="D38:I38" si="6">SUM(D39:D49)</f>
        <v>18105951.829999998</v>
      </c>
      <c r="E38" s="11">
        <f t="shared" si="6"/>
        <v>23771182.460000001</v>
      </c>
      <c r="F38" s="11">
        <f t="shared" si="6"/>
        <v>18993212.229999997</v>
      </c>
      <c r="G38" s="11">
        <f t="shared" si="6"/>
        <v>257922676.44999999</v>
      </c>
      <c r="H38" s="11">
        <f t="shared" si="6"/>
        <v>97325953.819999993</v>
      </c>
      <c r="I38" s="11">
        <f t="shared" si="6"/>
        <v>0</v>
      </c>
      <c r="J38" s="11">
        <f>SUM(J39:J49)</f>
        <v>0</v>
      </c>
      <c r="K38" s="11">
        <f>SUM(K39:K49)</f>
        <v>0</v>
      </c>
      <c r="L38" s="11">
        <f t="shared" ref="L38:N38" si="7">SUM(L39:L49)</f>
        <v>0</v>
      </c>
      <c r="M38" s="11">
        <f t="shared" si="7"/>
        <v>0</v>
      </c>
      <c r="N38" s="11">
        <f t="shared" si="7"/>
        <v>0</v>
      </c>
      <c r="O38" s="22"/>
      <c r="P38" s="12">
        <f t="shared" si="1"/>
        <v>416118976.78999996</v>
      </c>
    </row>
    <row r="39" spans="1:16" x14ac:dyDescent="0.25">
      <c r="A39" s="13" t="s">
        <v>27</v>
      </c>
      <c r="B39" s="14">
        <f>'[1]P1 Presupuesto Aprobado'!D39</f>
        <v>161843140</v>
      </c>
      <c r="C39" s="17">
        <v>161843140</v>
      </c>
      <c r="D39" s="16">
        <f>'[2]Plantilla Ejecución '!B37</f>
        <v>0</v>
      </c>
      <c r="E39" s="16">
        <v>3616083.12</v>
      </c>
      <c r="F39" s="17">
        <v>887260.4</v>
      </c>
      <c r="G39" s="17">
        <v>18147772.309999999</v>
      </c>
      <c r="H39" s="16">
        <v>328294</v>
      </c>
      <c r="I39" s="16"/>
      <c r="J39" s="16"/>
      <c r="K39" s="17"/>
      <c r="L39" s="17"/>
      <c r="M39" s="17"/>
      <c r="N39" s="17"/>
      <c r="O39" s="18"/>
      <c r="P39" s="19">
        <f t="shared" si="1"/>
        <v>22979409.829999998</v>
      </c>
    </row>
    <row r="40" spans="1:16" x14ac:dyDescent="0.25">
      <c r="A40" s="13" t="s">
        <v>28</v>
      </c>
      <c r="B40" s="14">
        <f>'[1]P1 Presupuesto Aprobado'!D40</f>
        <v>923319911</v>
      </c>
      <c r="C40" s="17">
        <f ca="1">'P2 Presupuesto Aprobado-Ejec '!C40</f>
        <v>923319911</v>
      </c>
      <c r="D40" s="16">
        <v>18105951.829999998</v>
      </c>
      <c r="E40" s="16">
        <v>18105951.829999998</v>
      </c>
      <c r="F40" s="17">
        <v>18105951.829999998</v>
      </c>
      <c r="G40" s="17">
        <v>226716334.50999999</v>
      </c>
      <c r="H40" s="16">
        <v>96997659.819999993</v>
      </c>
      <c r="I40" s="16"/>
      <c r="J40" s="16"/>
      <c r="K40" s="17"/>
      <c r="L40" s="17"/>
      <c r="M40" s="17"/>
      <c r="N40" s="17"/>
      <c r="O40" s="18"/>
      <c r="P40" s="19">
        <f t="shared" si="1"/>
        <v>378031849.81999999</v>
      </c>
    </row>
    <row r="41" spans="1:16" x14ac:dyDescent="0.25">
      <c r="A41" s="13" t="s">
        <v>29</v>
      </c>
      <c r="B41" s="51">
        <f>'[1]P1 Presupuesto Aprobado'!D41</f>
        <v>0</v>
      </c>
      <c r="C41" s="17">
        <f ca="1">'P2 Presupuesto Aprobado-Ejec '!C41</f>
        <v>0</v>
      </c>
      <c r="D41" s="16">
        <f>'[2]Plantilla Ejecución '!B39</f>
        <v>0</v>
      </c>
      <c r="E41" s="16"/>
      <c r="F41" s="17"/>
      <c r="G41" s="17">
        <v>13058569.630000001</v>
      </c>
      <c r="H41" s="16"/>
      <c r="I41" s="16"/>
      <c r="J41" s="18"/>
      <c r="K41" s="17"/>
      <c r="L41" s="17"/>
      <c r="M41" s="17"/>
      <c r="N41" s="17"/>
      <c r="O41" s="18"/>
      <c r="P41" s="19">
        <f t="shared" si="1"/>
        <v>13058569.630000001</v>
      </c>
    </row>
    <row r="42" spans="1:16" x14ac:dyDescent="0.25">
      <c r="A42" s="13" t="s">
        <v>30</v>
      </c>
      <c r="B42" s="51">
        <f>'[1]P1 Presupuesto Aprobado'!D42</f>
        <v>0</v>
      </c>
      <c r="C42" s="17">
        <f ca="1">'P2 Presupuesto Aprobado-Ejec '!C42</f>
        <v>0</v>
      </c>
      <c r="D42" s="18"/>
      <c r="E42" s="18"/>
      <c r="F42" s="17"/>
      <c r="G42" s="17"/>
      <c r="H42" s="18"/>
      <c r="I42" s="18"/>
      <c r="J42" s="18"/>
      <c r="K42" s="17"/>
      <c r="L42" s="17"/>
      <c r="M42" s="17"/>
      <c r="N42" s="17"/>
      <c r="O42" s="18"/>
      <c r="P42" s="19">
        <f t="shared" si="1"/>
        <v>0</v>
      </c>
    </row>
    <row r="43" spans="1:16" x14ac:dyDescent="0.25">
      <c r="A43" s="13" t="s">
        <v>31</v>
      </c>
      <c r="B43" s="51">
        <f>'[1]P1 Presupuesto Aprobado'!D43</f>
        <v>0</v>
      </c>
      <c r="C43" s="17">
        <f ca="1">'P2 Presupuesto Aprobado-Ejec '!C43</f>
        <v>0</v>
      </c>
      <c r="D43" s="18"/>
      <c r="E43" s="18"/>
      <c r="F43" s="17"/>
      <c r="G43" s="17"/>
      <c r="H43" s="18"/>
      <c r="I43" s="18"/>
      <c r="J43" s="18"/>
      <c r="K43" s="17"/>
      <c r="L43" s="17"/>
      <c r="M43" s="17"/>
      <c r="N43" s="17"/>
      <c r="O43" s="18"/>
      <c r="P43" s="19">
        <f t="shared" si="1"/>
        <v>0</v>
      </c>
    </row>
    <row r="44" spans="1:16" x14ac:dyDescent="0.25">
      <c r="A44" s="13" t="s">
        <v>32</v>
      </c>
      <c r="B44" s="14">
        <f>'[1]P1 Presupuesto Aprobado'!D44</f>
        <v>0</v>
      </c>
      <c r="C44" s="23">
        <f ca="1">'P2 Presupuesto Aprobado-Ejec '!C44</f>
        <v>0</v>
      </c>
      <c r="D44" s="18"/>
      <c r="E44" s="18"/>
      <c r="F44" s="17"/>
      <c r="G44" s="17"/>
      <c r="H44" s="18"/>
      <c r="I44" s="18"/>
      <c r="J44" s="18"/>
      <c r="K44" s="17"/>
      <c r="L44" s="17"/>
      <c r="M44" s="17"/>
      <c r="N44" s="17"/>
      <c r="O44" s="18"/>
      <c r="P44" s="19">
        <f t="shared" si="1"/>
        <v>0</v>
      </c>
    </row>
    <row r="45" spans="1:16" x14ac:dyDescent="0.25">
      <c r="A45" s="13" t="s">
        <v>33</v>
      </c>
      <c r="B45" s="24">
        <f>'[1]P1 Presupuesto Aprobado'!D45</f>
        <v>17192768</v>
      </c>
      <c r="C45" s="23">
        <f ca="1">'P2 Presupuesto Aprobado-Ejec '!C45</f>
        <v>19179768</v>
      </c>
      <c r="D45" s="18"/>
      <c r="E45" s="17">
        <v>2049147.51</v>
      </c>
      <c r="F45" s="17"/>
      <c r="G45" s="17"/>
      <c r="H45" s="18"/>
      <c r="I45" s="18"/>
      <c r="J45" s="16"/>
      <c r="K45" s="17"/>
      <c r="L45" s="17"/>
      <c r="M45" s="17"/>
      <c r="N45" s="17"/>
      <c r="O45" s="18"/>
      <c r="P45" s="19">
        <f t="shared" si="1"/>
        <v>2049147.51</v>
      </c>
    </row>
    <row r="46" spans="1:16" x14ac:dyDescent="0.25">
      <c r="A46" s="13" t="s">
        <v>34</v>
      </c>
      <c r="B46" s="24">
        <f>'[1]P1 Presupuesto Aprobado'!D46</f>
        <v>0</v>
      </c>
      <c r="C46" s="17">
        <f ca="1">'P2 Presupuesto Aprobado-Ejec '!C46</f>
        <v>0</v>
      </c>
      <c r="D46" s="18"/>
      <c r="E46" s="18"/>
      <c r="F46" s="17"/>
      <c r="G46" s="17"/>
      <c r="H46" s="18"/>
      <c r="I46" s="18"/>
      <c r="J46" s="18"/>
      <c r="K46" s="17"/>
      <c r="L46" s="17"/>
      <c r="M46" s="17"/>
      <c r="N46" s="17"/>
      <c r="O46" s="18"/>
      <c r="P46" s="19">
        <f t="shared" si="1"/>
        <v>0</v>
      </c>
    </row>
    <row r="47" spans="1:16" x14ac:dyDescent="0.25">
      <c r="A47" s="9" t="s">
        <v>35</v>
      </c>
      <c r="B47" s="25">
        <f>SUM(B48:B53)</f>
        <v>0</v>
      </c>
      <c r="C47" s="25">
        <f t="shared" ref="C47" ca="1" si="8">SUM(C48:C53)</f>
        <v>0</v>
      </c>
      <c r="D47" s="25">
        <f t="shared" ref="D47:G47" si="9">SUM(D48:D53)</f>
        <v>0</v>
      </c>
      <c r="E47" s="25">
        <f t="shared" si="9"/>
        <v>0</v>
      </c>
      <c r="F47" s="25">
        <f t="shared" si="9"/>
        <v>0</v>
      </c>
      <c r="G47" s="25">
        <f t="shared" si="9"/>
        <v>0</v>
      </c>
      <c r="H47" s="22"/>
      <c r="I47" s="22"/>
      <c r="J47" s="22"/>
      <c r="K47" s="22"/>
      <c r="L47" s="26"/>
      <c r="M47" s="22"/>
      <c r="N47" s="26"/>
      <c r="O47" s="22"/>
      <c r="P47" s="12">
        <f t="shared" si="1"/>
        <v>0</v>
      </c>
    </row>
    <row r="48" spans="1:16" x14ac:dyDescent="0.25">
      <c r="A48" s="13" t="s">
        <v>36</v>
      </c>
      <c r="B48" s="24">
        <f>'[1]P1 Presupuesto Aprobado'!D48</f>
        <v>0</v>
      </c>
      <c r="C48" s="17">
        <f ca="1">'P2 Presupuesto Aprobado-Ejec '!C48</f>
        <v>0</v>
      </c>
      <c r="D48" s="18"/>
      <c r="E48" s="18"/>
      <c r="F48" s="17"/>
      <c r="G48" s="17"/>
      <c r="H48" s="18"/>
      <c r="I48" s="18"/>
      <c r="J48" s="18"/>
      <c r="K48" s="18"/>
      <c r="L48" s="17"/>
      <c r="M48" s="18"/>
      <c r="N48" s="17"/>
      <c r="O48" s="18"/>
      <c r="P48" s="19">
        <f t="shared" si="1"/>
        <v>0</v>
      </c>
    </row>
    <row r="49" spans="1:16" x14ac:dyDescent="0.25">
      <c r="A49" s="13" t="s">
        <v>37</v>
      </c>
      <c r="B49" s="24">
        <f>'[1]P1 Presupuesto Aprobado'!D49</f>
        <v>0</v>
      </c>
      <c r="C49" s="17">
        <f ca="1">'P2 Presupuesto Aprobado-Ejec '!C49</f>
        <v>0</v>
      </c>
      <c r="D49" s="18"/>
      <c r="E49" s="18"/>
      <c r="F49" s="17"/>
      <c r="G49" s="17"/>
      <c r="H49" s="18"/>
      <c r="I49" s="18"/>
      <c r="J49" s="18"/>
      <c r="K49" s="18"/>
      <c r="L49" s="17"/>
      <c r="M49" s="18"/>
      <c r="N49" s="17"/>
      <c r="O49" s="18"/>
      <c r="P49" s="19">
        <f t="shared" si="1"/>
        <v>0</v>
      </c>
    </row>
    <row r="50" spans="1:16" x14ac:dyDescent="0.25">
      <c r="A50" s="13" t="s">
        <v>38</v>
      </c>
      <c r="B50" s="24">
        <f>'[1]P1 Presupuesto Aprobado'!D50</f>
        <v>0</v>
      </c>
      <c r="C50" s="17">
        <f ca="1">'P2 Presupuesto Aprobado-Ejec '!C50</f>
        <v>0</v>
      </c>
      <c r="D50" s="18"/>
      <c r="E50" s="18"/>
      <c r="F50" s="17"/>
      <c r="G50" s="17"/>
      <c r="H50" s="18"/>
      <c r="I50" s="18"/>
      <c r="J50" s="18"/>
      <c r="K50" s="18"/>
      <c r="L50" s="17"/>
      <c r="M50" s="18"/>
      <c r="N50" s="17"/>
      <c r="O50" s="18"/>
      <c r="P50" s="19">
        <f t="shared" si="1"/>
        <v>0</v>
      </c>
    </row>
    <row r="51" spans="1:16" x14ac:dyDescent="0.25">
      <c r="A51" s="13" t="s">
        <v>39</v>
      </c>
      <c r="B51" s="24">
        <f>'[1]P1 Presupuesto Aprobado'!D51</f>
        <v>0</v>
      </c>
      <c r="C51" s="17">
        <f ca="1">'P2 Presupuesto Aprobado-Ejec '!C51</f>
        <v>0</v>
      </c>
      <c r="D51" s="18"/>
      <c r="E51" s="18"/>
      <c r="F51" s="17"/>
      <c r="G51" s="17"/>
      <c r="H51" s="18"/>
      <c r="I51" s="18"/>
      <c r="J51" s="18"/>
      <c r="K51" s="18"/>
      <c r="L51" s="17"/>
      <c r="M51" s="18"/>
      <c r="N51" s="17"/>
      <c r="O51" s="18"/>
      <c r="P51" s="19">
        <f t="shared" si="1"/>
        <v>0</v>
      </c>
    </row>
    <row r="52" spans="1:16" x14ac:dyDescent="0.25">
      <c r="A52" s="13" t="s">
        <v>40</v>
      </c>
      <c r="B52" s="24">
        <f>'[1]P1 Presupuesto Aprobado'!D52</f>
        <v>0</v>
      </c>
      <c r="C52" s="17">
        <f ca="1">'P2 Presupuesto Aprobado-Ejec '!C52</f>
        <v>0</v>
      </c>
      <c r="D52" s="18"/>
      <c r="E52" s="18"/>
      <c r="F52" s="17"/>
      <c r="G52" s="17"/>
      <c r="H52" s="18"/>
      <c r="I52" s="18"/>
      <c r="J52" s="18"/>
      <c r="K52" s="18"/>
      <c r="L52" s="17"/>
      <c r="M52" s="18"/>
      <c r="N52" s="17"/>
      <c r="O52" s="18"/>
      <c r="P52" s="19">
        <f t="shared" si="1"/>
        <v>0</v>
      </c>
    </row>
    <row r="53" spans="1:16" x14ac:dyDescent="0.25">
      <c r="A53" s="13" t="s">
        <v>41</v>
      </c>
      <c r="B53" s="24">
        <f>'[1]P1 Presupuesto Aprobado'!D53</f>
        <v>0</v>
      </c>
      <c r="C53" s="17">
        <f ca="1">'P2 Presupuesto Aprobado-Ejec '!C53</f>
        <v>0</v>
      </c>
      <c r="D53" s="18"/>
      <c r="E53" s="18"/>
      <c r="F53" s="17"/>
      <c r="G53" s="17"/>
      <c r="H53" s="18"/>
      <c r="I53" s="18"/>
      <c r="J53" s="18"/>
      <c r="K53" s="18"/>
      <c r="L53" s="17"/>
      <c r="M53" s="18"/>
      <c r="N53" s="17"/>
      <c r="O53" s="18"/>
      <c r="P53" s="19">
        <f t="shared" si="1"/>
        <v>0</v>
      </c>
    </row>
    <row r="54" spans="1:16" x14ac:dyDescent="0.25">
      <c r="A54" s="9" t="s">
        <v>42</v>
      </c>
      <c r="B54" s="21">
        <f>SUM(B55:B63)</f>
        <v>131723106</v>
      </c>
      <c r="C54" s="21">
        <f ca="1">SUM(C55:C63)</f>
        <v>131723106</v>
      </c>
      <c r="D54" s="21">
        <f t="shared" ref="D54:H54" si="10">SUM(D55:D63)</f>
        <v>0</v>
      </c>
      <c r="E54" s="21">
        <f t="shared" si="10"/>
        <v>0</v>
      </c>
      <c r="F54" s="21">
        <f t="shared" si="10"/>
        <v>217587.52000000002</v>
      </c>
      <c r="G54" s="21">
        <f t="shared" si="10"/>
        <v>53234.05</v>
      </c>
      <c r="H54" s="21">
        <f t="shared" si="10"/>
        <v>2580094.0700000003</v>
      </c>
      <c r="I54" s="11">
        <f t="shared" ref="I54:L54" si="11">SUM(I55:I69)</f>
        <v>0</v>
      </c>
      <c r="J54" s="11">
        <f t="shared" si="11"/>
        <v>0</v>
      </c>
      <c r="K54" s="11">
        <f t="shared" si="11"/>
        <v>0</v>
      </c>
      <c r="L54" s="11">
        <f t="shared" si="11"/>
        <v>0</v>
      </c>
      <c r="M54" s="11">
        <f>SUM(M55:M69)</f>
        <v>0</v>
      </c>
      <c r="N54" s="11">
        <f t="shared" ref="N54" si="12">SUM(N55:N69)</f>
        <v>0</v>
      </c>
      <c r="O54" s="11">
        <f t="shared" ref="O54" si="13">SUM(O55:O69)</f>
        <v>0</v>
      </c>
      <c r="P54" s="12">
        <f t="shared" si="1"/>
        <v>2850915.64</v>
      </c>
    </row>
    <row r="55" spans="1:16" x14ac:dyDescent="0.25">
      <c r="A55" s="13" t="s">
        <v>43</v>
      </c>
      <c r="B55" s="14">
        <f>'[1]P1 Presupuesto Aprobado'!D55</f>
        <v>39443650</v>
      </c>
      <c r="C55" s="17">
        <f ca="1">'P2 Presupuesto Aprobado-Ejec '!C55</f>
        <v>38218616.859999999</v>
      </c>
      <c r="D55" s="18"/>
      <c r="E55" s="18"/>
      <c r="F55" s="17">
        <v>121687.5</v>
      </c>
      <c r="G55" s="17"/>
      <c r="H55" s="17">
        <v>372094.12</v>
      </c>
      <c r="I55" s="17"/>
      <c r="J55" s="17"/>
      <c r="K55" s="17"/>
      <c r="L55" s="17"/>
      <c r="M55" s="17"/>
      <c r="N55" s="17"/>
      <c r="O55" s="18"/>
      <c r="P55" s="19">
        <f t="shared" si="1"/>
        <v>493781.62</v>
      </c>
    </row>
    <row r="56" spans="1:16" x14ac:dyDescent="0.25">
      <c r="A56" s="13" t="s">
        <v>44</v>
      </c>
      <c r="B56" s="14">
        <f>'[1]P1 Presupuesto Aprobado'!D56</f>
        <v>190000</v>
      </c>
      <c r="C56" s="17">
        <v>764400</v>
      </c>
      <c r="D56" s="18"/>
      <c r="E56" s="18"/>
      <c r="F56" s="17"/>
      <c r="G56" s="17"/>
      <c r="H56" s="18"/>
      <c r="I56" s="18"/>
      <c r="J56" s="17"/>
      <c r="K56" s="17"/>
      <c r="L56" s="17"/>
      <c r="M56" s="17"/>
      <c r="N56" s="17"/>
      <c r="O56" s="18"/>
      <c r="P56" s="19">
        <f t="shared" si="1"/>
        <v>0</v>
      </c>
    </row>
    <row r="57" spans="1:16" x14ac:dyDescent="0.25">
      <c r="A57" s="13" t="s">
        <v>45</v>
      </c>
      <c r="B57" s="51">
        <f>'[1]P1 Presupuesto Aprobado'!D57</f>
        <v>0</v>
      </c>
      <c r="C57" s="17">
        <f ca="1">'P2 Presupuesto Aprobado-Ejec '!C57</f>
        <v>54433</v>
      </c>
      <c r="D57" s="18"/>
      <c r="E57" s="18"/>
      <c r="F57" s="17"/>
      <c r="G57" s="17"/>
      <c r="H57" s="18"/>
      <c r="I57" s="18"/>
      <c r="J57" s="17"/>
      <c r="K57" s="17"/>
      <c r="L57" s="17"/>
      <c r="M57" s="17"/>
      <c r="N57" s="17"/>
      <c r="O57" s="18"/>
      <c r="P57" s="19">
        <f t="shared" si="1"/>
        <v>0</v>
      </c>
    </row>
    <row r="58" spans="1:16" x14ac:dyDescent="0.25">
      <c r="A58" s="13" t="s">
        <v>46</v>
      </c>
      <c r="B58" s="14">
        <f>'[1]P1 Presupuesto Aprobado'!D58</f>
        <v>63718262</v>
      </c>
      <c r="C58" s="17">
        <v>63514485.359999999</v>
      </c>
      <c r="D58" s="18"/>
      <c r="E58" s="18"/>
      <c r="F58" s="17"/>
      <c r="G58" s="17"/>
      <c r="H58" s="18"/>
      <c r="I58" s="18"/>
      <c r="J58" s="17"/>
      <c r="K58" s="17"/>
      <c r="L58" s="17"/>
      <c r="M58" s="17"/>
      <c r="N58" s="17"/>
      <c r="O58" s="18"/>
      <c r="P58" s="19">
        <f t="shared" si="1"/>
        <v>0</v>
      </c>
    </row>
    <row r="59" spans="1:16" x14ac:dyDescent="0.25">
      <c r="A59" s="13" t="s">
        <v>47</v>
      </c>
      <c r="B59" s="14">
        <f>'[1]P1 Presupuesto Aprobado'!D59</f>
        <v>8737861</v>
      </c>
      <c r="C59" s="17">
        <v>7338461.1399999997</v>
      </c>
      <c r="D59" s="18"/>
      <c r="E59" s="18"/>
      <c r="F59" s="17">
        <v>95900.02</v>
      </c>
      <c r="G59" s="17"/>
      <c r="H59" s="17">
        <v>2207999.9500000002</v>
      </c>
      <c r="I59" s="17"/>
      <c r="J59" s="17"/>
      <c r="K59" s="17"/>
      <c r="L59" s="17"/>
      <c r="M59" s="17"/>
      <c r="N59" s="17"/>
      <c r="O59" s="18"/>
      <c r="P59" s="19">
        <f t="shared" si="1"/>
        <v>2303899.9700000002</v>
      </c>
    </row>
    <row r="60" spans="1:16" x14ac:dyDescent="0.25">
      <c r="A60" s="13" t="s">
        <v>48</v>
      </c>
      <c r="B60" s="14">
        <f>'[1]P1 Presupuesto Aprobado'!D60</f>
        <v>1800000</v>
      </c>
      <c r="C60" s="17">
        <v>3999376.64</v>
      </c>
      <c r="D60" s="18"/>
      <c r="E60" s="18"/>
      <c r="F60" s="17"/>
      <c r="G60" s="17">
        <v>53234.05</v>
      </c>
      <c r="H60" s="18"/>
      <c r="I60" s="17"/>
      <c r="J60" s="17"/>
      <c r="K60" s="17"/>
      <c r="L60" s="17"/>
      <c r="M60" s="17"/>
      <c r="N60" s="17"/>
      <c r="O60" s="18"/>
      <c r="P60" s="19">
        <f t="shared" si="1"/>
        <v>53234.05</v>
      </c>
    </row>
    <row r="61" spans="1:16" x14ac:dyDescent="0.25">
      <c r="A61" s="13" t="s">
        <v>49</v>
      </c>
      <c r="B61" s="51">
        <f>'[1]P1 Presupuesto Aprobado'!D61</f>
        <v>0</v>
      </c>
      <c r="C61" s="17">
        <f ca="1">'P2 Presupuesto Aprobado-Ejec '!C61</f>
        <v>0</v>
      </c>
      <c r="D61" s="18"/>
      <c r="E61" s="18"/>
      <c r="F61" s="17"/>
      <c r="G61" s="17"/>
      <c r="H61" s="18"/>
      <c r="I61" s="18"/>
      <c r="J61" s="17"/>
      <c r="K61" s="17"/>
      <c r="L61" s="17"/>
      <c r="M61" s="17"/>
      <c r="N61" s="17"/>
      <c r="O61" s="18"/>
      <c r="P61" s="19">
        <f t="shared" si="1"/>
        <v>0</v>
      </c>
    </row>
    <row r="62" spans="1:16" x14ac:dyDescent="0.25">
      <c r="A62" s="13" t="s">
        <v>50</v>
      </c>
      <c r="B62" s="14">
        <f>'[1]P1 Presupuesto Aprobado'!D62</f>
        <v>17833333</v>
      </c>
      <c r="C62" s="17">
        <f ca="1">'P2 Presupuesto Aprobado-Ejec '!C62</f>
        <v>17833333</v>
      </c>
      <c r="D62" s="18"/>
      <c r="E62" s="17"/>
      <c r="F62" s="17"/>
      <c r="G62" s="17"/>
      <c r="H62" s="18"/>
      <c r="I62" s="18"/>
      <c r="J62" s="17"/>
      <c r="K62" s="17"/>
      <c r="L62" s="17"/>
      <c r="M62" s="18"/>
      <c r="N62" s="17"/>
      <c r="O62" s="18"/>
      <c r="P62" s="19">
        <f t="shared" si="1"/>
        <v>0</v>
      </c>
    </row>
    <row r="63" spans="1:16" x14ac:dyDescent="0.25">
      <c r="A63" s="13" t="s">
        <v>51</v>
      </c>
      <c r="B63" s="24">
        <f>'[1]P1 Presupuesto Aprobado'!D63</f>
        <v>0</v>
      </c>
      <c r="C63" s="17">
        <f ca="1">'P2 Presupuesto Aprobado-Ejec '!C63</f>
        <v>0</v>
      </c>
      <c r="D63" s="18"/>
      <c r="E63" s="18"/>
      <c r="F63" s="17"/>
      <c r="G63" s="17"/>
      <c r="H63" s="18"/>
      <c r="I63" s="18"/>
      <c r="J63" s="18"/>
      <c r="K63" s="17"/>
      <c r="L63" s="17"/>
      <c r="M63" s="18"/>
      <c r="N63" s="17"/>
      <c r="O63" s="18"/>
      <c r="P63" s="19">
        <f t="shared" si="1"/>
        <v>0</v>
      </c>
    </row>
    <row r="64" spans="1:16" x14ac:dyDescent="0.25">
      <c r="A64" s="9" t="s">
        <v>52</v>
      </c>
      <c r="B64" s="21">
        <f>SUM(B65:B68)</f>
        <v>0</v>
      </c>
      <c r="C64" s="21">
        <f t="shared" ref="C64" ca="1" si="14">SUM(C65:C68)</f>
        <v>0</v>
      </c>
      <c r="D64" s="21">
        <f t="shared" ref="D64:G64" si="15">SUM(D65:D68)</f>
        <v>0</v>
      </c>
      <c r="E64" s="21">
        <f t="shared" si="15"/>
        <v>0</v>
      </c>
      <c r="F64" s="21">
        <f t="shared" si="15"/>
        <v>0</v>
      </c>
      <c r="G64" s="21">
        <f t="shared" si="15"/>
        <v>0</v>
      </c>
      <c r="H64" s="22"/>
      <c r="I64" s="22"/>
      <c r="J64" s="22"/>
      <c r="K64" s="22"/>
      <c r="L64" s="26"/>
      <c r="M64" s="22"/>
      <c r="N64" s="26"/>
      <c r="O64" s="22"/>
      <c r="P64" s="27">
        <f t="shared" si="1"/>
        <v>0</v>
      </c>
    </row>
    <row r="65" spans="1:16" x14ac:dyDescent="0.25">
      <c r="A65" s="13" t="s">
        <v>53</v>
      </c>
      <c r="B65" s="24">
        <f>'[1]P1 Presupuesto Aprobado'!D65</f>
        <v>0</v>
      </c>
      <c r="C65" s="17">
        <f ca="1">'P2 Presupuesto Aprobado-Ejec '!C65</f>
        <v>0</v>
      </c>
      <c r="D65" s="18"/>
      <c r="E65" s="18"/>
      <c r="F65" s="17"/>
      <c r="G65" s="17"/>
      <c r="H65" s="18"/>
      <c r="I65" s="18"/>
      <c r="J65" s="18"/>
      <c r="K65" s="18"/>
      <c r="L65" s="17"/>
      <c r="M65" s="18"/>
      <c r="N65" s="17"/>
      <c r="O65" s="18"/>
      <c r="P65" s="19">
        <f t="shared" si="1"/>
        <v>0</v>
      </c>
    </row>
    <row r="66" spans="1:16" x14ac:dyDescent="0.25">
      <c r="A66" s="13" t="s">
        <v>54</v>
      </c>
      <c r="B66" s="28">
        <f>'[1]P1 Presupuesto Aprobado'!D66</f>
        <v>0</v>
      </c>
      <c r="C66" s="17">
        <f ca="1">'P2 Presupuesto Aprobado-Ejec '!C66</f>
        <v>0</v>
      </c>
      <c r="D66" s="18"/>
      <c r="E66" s="18"/>
      <c r="F66" s="17"/>
      <c r="G66" s="17"/>
      <c r="H66" s="18"/>
      <c r="I66" s="18"/>
      <c r="J66" s="18"/>
      <c r="K66" s="18"/>
      <c r="L66" s="17"/>
      <c r="M66" s="18"/>
      <c r="N66" s="17"/>
      <c r="O66" s="18"/>
      <c r="P66" s="19">
        <f t="shared" si="1"/>
        <v>0</v>
      </c>
    </row>
    <row r="67" spans="1:16" x14ac:dyDescent="0.25">
      <c r="A67" s="13" t="s">
        <v>55</v>
      </c>
      <c r="B67" s="28">
        <f>'[1]P1 Presupuesto Aprobado'!D67</f>
        <v>0</v>
      </c>
      <c r="C67" s="17">
        <f ca="1">'P2 Presupuesto Aprobado-Ejec '!C67</f>
        <v>0</v>
      </c>
      <c r="D67" s="18"/>
      <c r="E67" s="18"/>
      <c r="F67" s="17"/>
      <c r="G67" s="17"/>
      <c r="H67" s="18"/>
      <c r="I67" s="18"/>
      <c r="J67" s="18"/>
      <c r="K67" s="18"/>
      <c r="L67" s="17"/>
      <c r="M67" s="18"/>
      <c r="N67" s="17"/>
      <c r="O67" s="18"/>
      <c r="P67" s="19">
        <f t="shared" si="1"/>
        <v>0</v>
      </c>
    </row>
    <row r="68" spans="1:16" ht="26.25" x14ac:dyDescent="0.25">
      <c r="A68" s="29" t="s">
        <v>56</v>
      </c>
      <c r="B68" s="28">
        <f>'[1]P1 Presupuesto Aprobado'!D68</f>
        <v>0</v>
      </c>
      <c r="C68" s="17">
        <f ca="1">'P2 Presupuesto Aprobado-Ejec '!C68</f>
        <v>0</v>
      </c>
      <c r="D68" s="18"/>
      <c r="E68" s="18"/>
      <c r="F68" s="17"/>
      <c r="G68" s="17"/>
      <c r="H68" s="18"/>
      <c r="I68" s="18"/>
      <c r="J68" s="18"/>
      <c r="K68" s="18"/>
      <c r="L68" s="17"/>
      <c r="M68" s="18"/>
      <c r="N68" s="17"/>
      <c r="O68" s="18"/>
      <c r="P68" s="19">
        <f t="shared" si="1"/>
        <v>0</v>
      </c>
    </row>
    <row r="69" spans="1:16" x14ac:dyDescent="0.25">
      <c r="A69" s="9" t="s">
        <v>57</v>
      </c>
      <c r="B69" s="30">
        <f>SUM(B70:B71)</f>
        <v>0</v>
      </c>
      <c r="C69" s="30">
        <f t="shared" ref="C69" ca="1" si="16">SUM(C70:C71)</f>
        <v>0</v>
      </c>
      <c r="D69" s="22"/>
      <c r="E69" s="22"/>
      <c r="F69" s="26"/>
      <c r="G69" s="26"/>
      <c r="H69" s="22"/>
      <c r="I69" s="22"/>
      <c r="J69" s="22"/>
      <c r="K69" s="22"/>
      <c r="L69" s="26"/>
      <c r="M69" s="22"/>
      <c r="N69" s="26"/>
      <c r="O69" s="22"/>
      <c r="P69" s="27">
        <f t="shared" si="1"/>
        <v>0</v>
      </c>
    </row>
    <row r="70" spans="1:16" x14ac:dyDescent="0.25">
      <c r="A70" s="13" t="s">
        <v>58</v>
      </c>
      <c r="B70" s="28">
        <f>'[1]P1 Presupuesto Aprobado'!D70</f>
        <v>0</v>
      </c>
      <c r="C70" s="17">
        <f ca="1">'P2 Presupuesto Aprobado-Ejec '!C70</f>
        <v>0</v>
      </c>
      <c r="D70" s="18"/>
      <c r="E70" s="18"/>
      <c r="F70" s="17"/>
      <c r="G70" s="17"/>
      <c r="H70" s="18"/>
      <c r="I70" s="18"/>
      <c r="J70" s="18"/>
      <c r="K70" s="18"/>
      <c r="L70" s="17"/>
      <c r="M70" s="18"/>
      <c r="N70" s="17"/>
      <c r="O70" s="18"/>
      <c r="P70" s="19">
        <f t="shared" si="1"/>
        <v>0</v>
      </c>
    </row>
    <row r="71" spans="1:16" x14ac:dyDescent="0.25">
      <c r="A71" s="13" t="s">
        <v>59</v>
      </c>
      <c r="B71" s="28">
        <f>'[1]P1 Presupuesto Aprobado'!D71</f>
        <v>0</v>
      </c>
      <c r="C71" s="17">
        <f ca="1">'P2 Presupuesto Aprobado-Ejec '!C71</f>
        <v>0</v>
      </c>
      <c r="D71" s="18"/>
      <c r="E71" s="18"/>
      <c r="F71" s="17"/>
      <c r="G71" s="17"/>
      <c r="H71" s="18"/>
      <c r="I71" s="18"/>
      <c r="J71" s="18"/>
      <c r="K71" s="18"/>
      <c r="L71" s="17"/>
      <c r="M71" s="18"/>
      <c r="N71" s="17"/>
      <c r="O71" s="18"/>
      <c r="P71" s="19">
        <f t="shared" si="1"/>
        <v>0</v>
      </c>
    </row>
    <row r="72" spans="1:16" x14ac:dyDescent="0.25">
      <c r="A72" s="9" t="s">
        <v>60</v>
      </c>
      <c r="B72" s="30">
        <f>SUM(B73:B76)</f>
        <v>0</v>
      </c>
      <c r="C72" s="30">
        <f t="shared" ref="C72" ca="1" si="17">SUM(C73:C76)</f>
        <v>0</v>
      </c>
      <c r="D72" s="30">
        <f t="shared" ref="D72:G72" si="18">SUM(D73:D76)</f>
        <v>0</v>
      </c>
      <c r="E72" s="30">
        <f t="shared" si="18"/>
        <v>0</v>
      </c>
      <c r="F72" s="30">
        <f t="shared" si="18"/>
        <v>0</v>
      </c>
      <c r="G72" s="30">
        <f t="shared" si="18"/>
        <v>0</v>
      </c>
      <c r="H72" s="22"/>
      <c r="I72" s="22"/>
      <c r="J72" s="22"/>
      <c r="K72" s="22"/>
      <c r="L72" s="26"/>
      <c r="M72" s="22"/>
      <c r="N72" s="26"/>
      <c r="O72" s="22"/>
      <c r="P72" s="27">
        <f t="shared" si="1"/>
        <v>0</v>
      </c>
    </row>
    <row r="73" spans="1:16" x14ac:dyDescent="0.25">
      <c r="A73" s="13" t="s">
        <v>61</v>
      </c>
      <c r="B73" s="28">
        <f>'[1]P1 Presupuesto Aprobado'!D73</f>
        <v>0</v>
      </c>
      <c r="C73" s="17">
        <f ca="1">'P2 Presupuesto Aprobado-Ejec '!C73</f>
        <v>0</v>
      </c>
      <c r="D73" s="18"/>
      <c r="E73" s="18"/>
      <c r="F73" s="17"/>
      <c r="G73" s="17"/>
      <c r="H73" s="18"/>
      <c r="I73" s="18"/>
      <c r="J73" s="18"/>
      <c r="K73" s="18"/>
      <c r="L73" s="17"/>
      <c r="M73" s="18"/>
      <c r="N73" s="17"/>
      <c r="O73" s="18"/>
      <c r="P73" s="19">
        <f t="shared" si="1"/>
        <v>0</v>
      </c>
    </row>
    <row r="74" spans="1:16" x14ac:dyDescent="0.25">
      <c r="A74" s="13" t="s">
        <v>62</v>
      </c>
      <c r="B74" s="28">
        <f>'[1]P1 Presupuesto Aprobado'!D74</f>
        <v>0</v>
      </c>
      <c r="C74" s="17">
        <f ca="1">'P2 Presupuesto Aprobado-Ejec '!C74</f>
        <v>0</v>
      </c>
      <c r="D74" s="18"/>
      <c r="E74" s="18"/>
      <c r="F74" s="17"/>
      <c r="G74" s="17"/>
      <c r="H74" s="18"/>
      <c r="I74" s="18"/>
      <c r="J74" s="18"/>
      <c r="K74" s="18"/>
      <c r="L74" s="17"/>
      <c r="M74" s="18"/>
      <c r="N74" s="17"/>
      <c r="O74" s="18"/>
      <c r="P74" s="19">
        <f t="shared" si="1"/>
        <v>0</v>
      </c>
    </row>
    <row r="75" spans="1:16" x14ac:dyDescent="0.25">
      <c r="A75" s="13" t="s">
        <v>63</v>
      </c>
      <c r="B75" s="28">
        <f>'[1]P1 Presupuesto Aprobado'!D75</f>
        <v>0</v>
      </c>
      <c r="C75" s="17">
        <f ca="1">'P2 Presupuesto Aprobado-Ejec '!C75</f>
        <v>0</v>
      </c>
      <c r="D75" s="18"/>
      <c r="E75" s="18"/>
      <c r="F75" s="17"/>
      <c r="G75" s="17"/>
      <c r="H75" s="18"/>
      <c r="I75" s="18"/>
      <c r="J75" s="18"/>
      <c r="K75" s="18"/>
      <c r="L75" s="17"/>
      <c r="M75" s="18"/>
      <c r="N75" s="17"/>
      <c r="O75" s="18"/>
      <c r="P75" s="19">
        <f t="shared" si="1"/>
        <v>0</v>
      </c>
    </row>
    <row r="76" spans="1:16" x14ac:dyDescent="0.25">
      <c r="A76" s="31" t="s">
        <v>66</v>
      </c>
      <c r="B76" s="32">
        <f>'[1]P1 Presupuesto Aprobado'!D76</f>
        <v>0</v>
      </c>
      <c r="C76" s="33">
        <f ca="1">'P2 Presupuesto Aprobado-Ejec '!C76</f>
        <v>0</v>
      </c>
      <c r="D76" s="34"/>
      <c r="E76" s="34"/>
      <c r="F76" s="35"/>
      <c r="G76" s="35"/>
      <c r="H76" s="34"/>
      <c r="I76" s="34"/>
      <c r="J76" s="34"/>
      <c r="K76" s="34"/>
      <c r="L76" s="35"/>
      <c r="M76" s="34"/>
      <c r="N76" s="35"/>
      <c r="O76" s="34"/>
      <c r="P76" s="19">
        <f t="shared" si="1"/>
        <v>0</v>
      </c>
    </row>
    <row r="77" spans="1:16" x14ac:dyDescent="0.25">
      <c r="A77" s="36" t="s">
        <v>67</v>
      </c>
      <c r="B77" s="37">
        <f>SUM(B78:B79)</f>
        <v>0</v>
      </c>
      <c r="C77" s="37">
        <f t="shared" ref="C77" ca="1" si="19">SUM(C78:C79)</f>
        <v>0</v>
      </c>
      <c r="D77" s="37">
        <f t="shared" ref="D77:G77" si="20">SUM(D78:D79)</f>
        <v>0</v>
      </c>
      <c r="E77" s="37">
        <f t="shared" si="20"/>
        <v>0</v>
      </c>
      <c r="F77" s="37">
        <f t="shared" si="20"/>
        <v>0</v>
      </c>
      <c r="G77" s="37">
        <f t="shared" si="20"/>
        <v>0</v>
      </c>
      <c r="H77" s="22"/>
      <c r="I77" s="22"/>
      <c r="J77" s="22"/>
      <c r="K77" s="22"/>
      <c r="L77" s="26"/>
      <c r="M77" s="22"/>
      <c r="N77" s="26"/>
      <c r="O77" s="22"/>
      <c r="P77" s="27">
        <f t="shared" ref="P77:P85" si="21">SUM(D77:O77)</f>
        <v>0</v>
      </c>
    </row>
    <row r="78" spans="1:16" x14ac:dyDescent="0.25">
      <c r="A78" s="13" t="s">
        <v>68</v>
      </c>
      <c r="B78" s="38">
        <f>'[1]P1 Presupuesto Aprobado'!D78</f>
        <v>0</v>
      </c>
      <c r="C78" s="17">
        <f ca="1">'P2 Presupuesto Aprobado-Ejec '!C78</f>
        <v>0</v>
      </c>
      <c r="D78" s="18"/>
      <c r="E78" s="18"/>
      <c r="F78" s="17"/>
      <c r="G78" s="17"/>
      <c r="H78" s="18"/>
      <c r="I78" s="18"/>
      <c r="J78" s="18"/>
      <c r="K78" s="18"/>
      <c r="L78" s="17"/>
      <c r="M78" s="18"/>
      <c r="N78" s="17"/>
      <c r="O78" s="18"/>
      <c r="P78" s="19">
        <f t="shared" si="21"/>
        <v>0</v>
      </c>
    </row>
    <row r="79" spans="1:16" x14ac:dyDescent="0.25">
      <c r="A79" s="13" t="s">
        <v>69</v>
      </c>
      <c r="B79" s="39">
        <f>'[1]P1 Presupuesto Aprobado'!D79</f>
        <v>0</v>
      </c>
      <c r="C79" s="40">
        <f ca="1">'P2 Presupuesto Aprobado-Ejec '!C79</f>
        <v>0</v>
      </c>
      <c r="D79" s="18"/>
      <c r="E79" s="18"/>
      <c r="F79" s="17"/>
      <c r="G79" s="17"/>
      <c r="H79" s="18"/>
      <c r="I79" s="18"/>
      <c r="J79" s="18"/>
      <c r="K79" s="18"/>
      <c r="L79" s="17"/>
      <c r="M79" s="18"/>
      <c r="N79" s="17"/>
      <c r="O79" s="18"/>
      <c r="P79" s="19">
        <f t="shared" si="21"/>
        <v>0</v>
      </c>
    </row>
    <row r="80" spans="1:16" x14ac:dyDescent="0.25">
      <c r="A80" s="9" t="s">
        <v>70</v>
      </c>
      <c r="B80" s="37">
        <f>SUM(B81:B82)</f>
        <v>0</v>
      </c>
      <c r="C80" s="26">
        <f ca="1">'P2 Presupuesto Aprobado-Ejec '!C80</f>
        <v>0</v>
      </c>
      <c r="D80" s="22"/>
      <c r="E80" s="22"/>
      <c r="F80" s="26"/>
      <c r="G80" s="26"/>
      <c r="H80" s="22"/>
      <c r="I80" s="22"/>
      <c r="J80" s="22"/>
      <c r="K80" s="22"/>
      <c r="L80" s="26"/>
      <c r="M80" s="22"/>
      <c r="N80" s="26"/>
      <c r="O80" s="22"/>
      <c r="P80" s="27">
        <f t="shared" si="21"/>
        <v>0</v>
      </c>
    </row>
    <row r="81" spans="1:16" x14ac:dyDescent="0.25">
      <c r="A81" s="13" t="s">
        <v>71</v>
      </c>
      <c r="B81" s="28">
        <f>'[1]P1 Presupuesto Aprobado'!D81</f>
        <v>0</v>
      </c>
      <c r="C81" s="17">
        <f ca="1">'P2 Presupuesto Aprobado-Ejec '!C81</f>
        <v>0</v>
      </c>
      <c r="D81" s="18"/>
      <c r="E81" s="18"/>
      <c r="F81" s="17"/>
      <c r="G81" s="17"/>
      <c r="H81" s="18"/>
      <c r="I81" s="18"/>
      <c r="J81" s="18"/>
      <c r="K81" s="18"/>
      <c r="L81" s="17"/>
      <c r="M81" s="18"/>
      <c r="N81" s="17"/>
      <c r="O81" s="18"/>
      <c r="P81" s="19">
        <f t="shared" si="21"/>
        <v>0</v>
      </c>
    </row>
    <row r="82" spans="1:16" x14ac:dyDescent="0.25">
      <c r="A82" s="13" t="s">
        <v>72</v>
      </c>
      <c r="B82" s="41">
        <f>'[1]P1 Presupuesto Aprobado'!D82</f>
        <v>0</v>
      </c>
      <c r="C82" s="42">
        <f ca="1">'P2 Presupuesto Aprobado-Ejec '!C82</f>
        <v>0</v>
      </c>
      <c r="D82" s="18"/>
      <c r="E82" s="18"/>
      <c r="F82" s="17"/>
      <c r="G82" s="17"/>
      <c r="H82" s="18"/>
      <c r="I82" s="18"/>
      <c r="J82" s="18"/>
      <c r="K82" s="18"/>
      <c r="L82" s="17"/>
      <c r="M82" s="18"/>
      <c r="N82" s="17"/>
      <c r="O82" s="18"/>
      <c r="P82" s="19">
        <f t="shared" si="21"/>
        <v>0</v>
      </c>
    </row>
    <row r="83" spans="1:16" x14ac:dyDescent="0.25">
      <c r="A83" s="9" t="s">
        <v>73</v>
      </c>
      <c r="B83" s="37">
        <f>SUM(B84)</f>
        <v>0</v>
      </c>
      <c r="C83" s="26">
        <f ca="1">'P2 Presupuesto Aprobado-Ejec '!C83</f>
        <v>0</v>
      </c>
      <c r="D83" s="22"/>
      <c r="E83" s="22"/>
      <c r="F83" s="26"/>
      <c r="G83" s="26"/>
      <c r="H83" s="22"/>
      <c r="I83" s="22"/>
      <c r="J83" s="22"/>
      <c r="K83" s="22"/>
      <c r="L83" s="26"/>
      <c r="M83" s="22"/>
      <c r="N83" s="26"/>
      <c r="O83" s="22"/>
      <c r="P83" s="27">
        <f t="shared" si="21"/>
        <v>0</v>
      </c>
    </row>
    <row r="84" spans="1:16" x14ac:dyDescent="0.25">
      <c r="A84" s="13" t="s">
        <v>74</v>
      </c>
      <c r="B84" s="28">
        <f>'[1]P1 Presupuesto Aprobado'!D84</f>
        <v>0</v>
      </c>
      <c r="C84" s="17">
        <f ca="1">'P2 Presupuesto Aprobado-Ejec '!C84</f>
        <v>0</v>
      </c>
      <c r="D84" s="18"/>
      <c r="E84" s="18"/>
      <c r="F84" s="17"/>
      <c r="G84" s="17"/>
      <c r="H84" s="18"/>
      <c r="I84" s="18"/>
      <c r="J84" s="18"/>
      <c r="K84" s="18"/>
      <c r="L84" s="17"/>
      <c r="M84" s="18"/>
      <c r="N84" s="17"/>
      <c r="O84" s="18"/>
      <c r="P84" s="19">
        <f t="shared" si="21"/>
        <v>0</v>
      </c>
    </row>
    <row r="85" spans="1:16" s="4" customFormat="1" ht="21" customHeight="1" x14ac:dyDescent="0.25">
      <c r="A85" s="43" t="s">
        <v>64</v>
      </c>
      <c r="B85" s="44">
        <f>B12+B18+B28+B38+B54</f>
        <v>3321764347</v>
      </c>
      <c r="C85" s="44">
        <f ca="1">C12+C18+C28+C38+C54</f>
        <v>3323751347</v>
      </c>
      <c r="D85" s="44">
        <f t="shared" ref="D85:N85" si="22">D12+D18+D28+D38+D54</f>
        <v>22184006.729999997</v>
      </c>
      <c r="E85" s="44">
        <f t="shared" si="22"/>
        <v>138131989.20000002</v>
      </c>
      <c r="F85" s="44">
        <f t="shared" si="22"/>
        <v>82492163.099999994</v>
      </c>
      <c r="G85" s="44">
        <f t="shared" si="22"/>
        <v>336844760.25999999</v>
      </c>
      <c r="H85" s="44">
        <f t="shared" si="22"/>
        <v>188337186.54000002</v>
      </c>
      <c r="I85" s="44">
        <f t="shared" si="22"/>
        <v>0</v>
      </c>
      <c r="J85" s="44">
        <f>J12+J18+J28+J38+J54</f>
        <v>0</v>
      </c>
      <c r="K85" s="44">
        <f>K12+K18+K28+K38+K54</f>
        <v>0</v>
      </c>
      <c r="L85" s="44">
        <f t="shared" si="22"/>
        <v>0</v>
      </c>
      <c r="M85" s="44">
        <f t="shared" si="22"/>
        <v>0</v>
      </c>
      <c r="N85" s="44">
        <f t="shared" si="22"/>
        <v>0</v>
      </c>
      <c r="O85" s="45"/>
      <c r="P85" s="50">
        <f t="shared" si="21"/>
        <v>767990105.82999992</v>
      </c>
    </row>
    <row r="86" spans="1:16" x14ac:dyDescent="0.25">
      <c r="B86" s="5"/>
      <c r="C86" s="2"/>
    </row>
    <row r="87" spans="1:16" x14ac:dyDescent="0.25">
      <c r="B87" s="5"/>
      <c r="C87" s="2"/>
    </row>
    <row r="88" spans="1:16" x14ac:dyDescent="0.25">
      <c r="B88" s="5"/>
      <c r="C88" s="2"/>
    </row>
    <row r="89" spans="1:16" x14ac:dyDescent="0.25">
      <c r="B89" s="5"/>
      <c r="C89" s="2"/>
    </row>
    <row r="90" spans="1:16" x14ac:dyDescent="0.25">
      <c r="B90" s="5"/>
      <c r="C90" s="2"/>
    </row>
    <row r="91" spans="1:16" x14ac:dyDescent="0.25">
      <c r="B91" s="5"/>
      <c r="C91" s="2"/>
    </row>
    <row r="92" spans="1:16" x14ac:dyDescent="0.25">
      <c r="B92" s="5"/>
    </row>
    <row r="93" spans="1:16" ht="24" customHeight="1" x14ac:dyDescent="0.25">
      <c r="B93" s="5"/>
      <c r="C93" s="2"/>
    </row>
    <row r="95" spans="1:16" ht="24.75" customHeight="1" x14ac:dyDescent="0.25">
      <c r="A95" s="62" t="s">
        <v>90</v>
      </c>
      <c r="B95" s="63"/>
      <c r="C95" s="63"/>
      <c r="D95" s="63"/>
      <c r="E95" s="63"/>
      <c r="F95" s="63"/>
      <c r="G95" s="63"/>
    </row>
    <row r="96" spans="1:16" ht="22.5" customHeight="1" x14ac:dyDescent="0.25">
      <c r="A96" s="64" t="s">
        <v>91</v>
      </c>
      <c r="B96" s="65"/>
      <c r="C96" s="65"/>
      <c r="D96" s="65"/>
      <c r="E96" s="65"/>
      <c r="F96" s="65"/>
      <c r="G96" s="65"/>
    </row>
    <row r="97" spans="1:9" ht="33.75" customHeight="1" x14ac:dyDescent="0.25">
      <c r="A97" s="62" t="s">
        <v>92</v>
      </c>
      <c r="B97" s="63"/>
      <c r="C97" s="63"/>
      <c r="D97" s="63"/>
      <c r="E97" s="63"/>
      <c r="F97" s="63"/>
      <c r="G97" s="63"/>
      <c r="H97" s="63"/>
      <c r="I97" s="63"/>
    </row>
    <row r="98" spans="1:9" x14ac:dyDescent="0.25">
      <c r="D98" s="53"/>
      <c r="E98" s="53"/>
      <c r="F98" s="53"/>
    </row>
  </sheetData>
  <mergeCells count="11">
    <mergeCell ref="D98:F98"/>
    <mergeCell ref="A6:P6"/>
    <mergeCell ref="A9:A10"/>
    <mergeCell ref="B9:B10"/>
    <mergeCell ref="C9:C10"/>
    <mergeCell ref="A7:P7"/>
    <mergeCell ref="A8:P8"/>
    <mergeCell ref="D9:P9"/>
    <mergeCell ref="A95:G95"/>
    <mergeCell ref="A96:G96"/>
    <mergeCell ref="A97:I97"/>
  </mergeCells>
  <printOptions horizontalCentered="1"/>
  <pageMargins left="0" right="0" top="0.59055118110236227" bottom="0.19685039370078741" header="0" footer="0"/>
  <pageSetup paperSize="5" scale="50" orientation="landscape" horizontalDpi="4294967295" verticalDpi="4294967295" r:id="rId1"/>
  <rowBreaks count="1" manualBreakCount="1">
    <brk id="6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2022-05-05T16:07:17Z</cp:lastPrinted>
  <dcterms:created xsi:type="dcterms:W3CDTF">2021-07-29T18:58:50Z</dcterms:created>
  <dcterms:modified xsi:type="dcterms:W3CDTF">2022-06-07T15:32:24Z</dcterms:modified>
</cp:coreProperties>
</file>